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" sheetId="5" r:id="rId5"/>
    <sheet name="Сп4" sheetId="6" r:id="rId6"/>
    <sheet name="4" sheetId="7" r:id="rId7"/>
    <sheet name="3" sheetId="8" r:id="rId8"/>
    <sheet name="Сп2" sheetId="9" r:id="rId9"/>
    <sheet name="2" sheetId="10" r:id="rId10"/>
    <sheet name="Сп1" sheetId="11" r:id="rId11"/>
    <sheet name="1" sheetId="12" r:id="rId12"/>
    <sheet name="СпК" sheetId="13" r:id="rId13"/>
    <sheet name="Кстр1" sheetId="14" r:id="rId14"/>
    <sheet name="Кстр2" sheetId="15" r:id="rId15"/>
    <sheet name="СпМ" sheetId="16" r:id="rId16"/>
    <sheet name="Мстр1" sheetId="17" r:id="rId17"/>
    <sheet name="Мстр2" sheetId="18" r:id="rId18"/>
  </sheets>
  <definedNames>
    <definedName name="_xlnm.Print_Area" localSheetId="11">'1'!$A$1:$J$72</definedName>
    <definedName name="_xlnm.Print_Area" localSheetId="9">'2'!$A$1:$J$72</definedName>
    <definedName name="_xlnm.Print_Area" localSheetId="7">'3'!$A$1:$Z$21</definedName>
    <definedName name="_xlnm.Print_Area" localSheetId="6">'4'!$A$1:$J$72</definedName>
    <definedName name="_xlnm.Print_Area" localSheetId="4">'5'!$A$1:$J$72</definedName>
    <definedName name="_xlnm.Print_Area" localSheetId="1">'6стр1'!$A$1:$G$76</definedName>
    <definedName name="_xlnm.Print_Area" localSheetId="2">'6стр2'!$A$1:$K$76</definedName>
    <definedName name="_xlnm.Print_Area" localSheetId="13">'Кстр1'!$A$1:$G$76</definedName>
    <definedName name="_xlnm.Print_Area" localSheetId="14">'Кстр2'!$A$1:$K$76</definedName>
    <definedName name="_xlnm.Print_Area" localSheetId="16">'Мстр1'!$A$1:$G$76</definedName>
    <definedName name="_xlnm.Print_Area" localSheetId="17">'Мстр2'!$A$1:$K$76</definedName>
    <definedName name="_xlnm.Print_Area" localSheetId="10">'Сп1'!$A$1:$I$20</definedName>
    <definedName name="_xlnm.Print_Area" localSheetId="8">'Сп2'!$A$1:$I$20</definedName>
    <definedName name="_xlnm.Print_Area" localSheetId="5">'Сп4'!$A$1:$I$20</definedName>
    <definedName name="_xlnm.Print_Area" localSheetId="3">'Сп5'!$A$1:$I$20</definedName>
    <definedName name="_xlnm.Print_Area" localSheetId="0">'Сп6'!$A$1:$I$36</definedName>
    <definedName name="_xlnm.Print_Area" localSheetId="12">'СпК'!$A$1:$I$36</definedName>
    <definedName name="_xlnm.Print_Area" localSheetId="15">'СпМ'!$A$1:$I$36</definedName>
  </definedNames>
  <calcPr fullCalcOnLoad="1" refMode="R1C1"/>
</workbook>
</file>

<file path=xl/sharedStrings.xml><?xml version="1.0" encoding="utf-8"?>
<sst xmlns="http://schemas.openxmlformats.org/spreadsheetml/2006/main" count="729" uniqueCount="142">
  <si>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</si>
  <si>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</si>
  <si>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</si>
  <si>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</si>
  <si>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</si>
  <si>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</si>
  <si>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</si>
  <si>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</si>
  <si>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</si>
  <si>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</si>
  <si>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</si>
  <si>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</si>
  <si>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</si>
  <si>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</si>
  <si>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</si>
  <si>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</si>
  <si>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</si>
  <si>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</si>
  <si>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</si>
  <si>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</si>
  <si>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</si>
  <si>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</si>
  <si>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</si>
  <si>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</si>
  <si>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</si>
  <si>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</si>
  <si>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</si>
  <si>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</si>
  <si>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</si>
  <si>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</si>
  <si>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</si>
  <si>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</si>
  <si>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</si>
  <si>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</si>
  <si>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"Игорь Корнюшин"</t>
  </si>
  <si>
    <t>11 июля 2009 г.</t>
  </si>
  <si>
    <t>Байбулдин Андрей</t>
  </si>
  <si>
    <t>Санейко Дмитрий</t>
  </si>
  <si>
    <t>Аббасов Рустамхон</t>
  </si>
  <si>
    <t>Срумов Антон</t>
  </si>
  <si>
    <t>Харламов Руслан</t>
  </si>
  <si>
    <t>Максютов Азат</t>
  </si>
  <si>
    <t>Фоминых Дмитрий</t>
  </si>
  <si>
    <t>Валеев Риф</t>
  </si>
  <si>
    <t>Исмайлов Азат</t>
  </si>
  <si>
    <t>Ветохина Анастасия</t>
  </si>
  <si>
    <t>Шакуров Нафис</t>
  </si>
  <si>
    <t>Аюпов Айдар</t>
  </si>
  <si>
    <t>Сазонов Николай</t>
  </si>
  <si>
    <t>Бакиров Наиль</t>
  </si>
  <si>
    <t>Хабиров Марс</t>
  </si>
  <si>
    <t>Халимонов Евгений</t>
  </si>
  <si>
    <t>Ларионов Сергей</t>
  </si>
  <si>
    <t>Семенов Юрий</t>
  </si>
  <si>
    <t>Тодрамович Александр</t>
  </si>
  <si>
    <t>Давлетов Тимур</t>
  </si>
  <si>
    <t>Полуфинал Турнира "Игорь Корнюшин"</t>
  </si>
  <si>
    <t>5 июля 2009 г.</t>
  </si>
  <si>
    <t>Мурсалимова Инна</t>
  </si>
  <si>
    <t>Хубатулин Ринат</t>
  </si>
  <si>
    <t>Хайруллин Ильдар</t>
  </si>
  <si>
    <t>Салманов Сергей</t>
  </si>
  <si>
    <t>Барышев Сергей</t>
  </si>
  <si>
    <t>Яковлев Роман</t>
  </si>
  <si>
    <t>Коробко Павел</t>
  </si>
  <si>
    <t>Хайруллин Шамиль</t>
  </si>
  <si>
    <t>Прокофьев Михаил</t>
  </si>
  <si>
    <t>Васильев Александр</t>
  </si>
  <si>
    <t>Шапошников Александр</t>
  </si>
  <si>
    <t>Вафин Егор</t>
  </si>
  <si>
    <t>Тарараев Петр</t>
  </si>
  <si>
    <t>Хайруллин Ильнур</t>
  </si>
  <si>
    <t>Семенов Константин</t>
  </si>
  <si>
    <t>Прыйма Павел</t>
  </si>
  <si>
    <t>1/4 финала Турнира "Игорь Корнюшин"</t>
  </si>
  <si>
    <t>27 июня 2009 г.</t>
  </si>
  <si>
    <t>Толкачев Иван</t>
  </si>
  <si>
    <t>Усков Сергей</t>
  </si>
  <si>
    <t>Могилевская Инесса</t>
  </si>
  <si>
    <t>Ишметов Александр</t>
  </si>
  <si>
    <t>Хадарин Артем</t>
  </si>
  <si>
    <t>Саитов Эмиль</t>
  </si>
  <si>
    <t>Закареев Али</t>
  </si>
  <si>
    <t>Якупов Рустем</t>
  </si>
  <si>
    <t>1/8 финала Турнира "Игорь Корнюшин"</t>
  </si>
  <si>
    <t>20 июня 2009 г.</t>
  </si>
  <si>
    <t>Нестеренко Георгий</t>
  </si>
  <si>
    <t>Ключников Артем</t>
  </si>
  <si>
    <t>Мазитов Шамиль</t>
  </si>
  <si>
    <t>Грошев Юрий</t>
  </si>
  <si>
    <t>Шайхутдинов Артур</t>
  </si>
  <si>
    <t>Валинуров Денис</t>
  </si>
  <si>
    <t>1/16 финала Турнира "Игорь Корнюшин"</t>
  </si>
  <si>
    <t>14 июня 2009 г.</t>
  </si>
  <si>
    <t>№</t>
  </si>
  <si>
    <t>место</t>
  </si>
  <si>
    <t>3</t>
  </si>
  <si>
    <t>0</t>
  </si>
  <si>
    <t>2</t>
  </si>
  <si>
    <t>Ларионов Дмитрий</t>
  </si>
  <si>
    <t>1</t>
  </si>
  <si>
    <t>4</t>
  </si>
  <si>
    <t>Грошев Антон</t>
  </si>
  <si>
    <t>5</t>
  </si>
  <si>
    <t>1/32 финала Турнира "Игорь Корнюшин"</t>
  </si>
  <si>
    <t>7 июня 2009 г.</t>
  </si>
  <si>
    <t>Валитов Денис</t>
  </si>
  <si>
    <t>Шайхутдинов Эмиль</t>
  </si>
  <si>
    <t>Плевако Дмитрий</t>
  </si>
  <si>
    <t>Давлетбаев Азат</t>
  </si>
  <si>
    <t>Кидрасов Тагир</t>
  </si>
  <si>
    <t>Лактионов Глеб</t>
  </si>
  <si>
    <t>Горшенин Иван</t>
  </si>
  <si>
    <t>Стрельников Вячеслав</t>
  </si>
  <si>
    <t>1/64 финала Турнира "Игорь Корнюшин"</t>
  </si>
  <si>
    <t>30 мая 2009 г.</t>
  </si>
  <si>
    <t>Гильванов Роман</t>
  </si>
  <si>
    <t>Мингалиев Азиз</t>
  </si>
  <si>
    <t>Низамутдинов Эльмир</t>
  </si>
  <si>
    <t>Шаймарданова Аделя</t>
  </si>
  <si>
    <t>Хакимова Фиоза</t>
  </si>
  <si>
    <t>Неизвестных Игорь</t>
  </si>
  <si>
    <t>Ишмакова Лиана</t>
  </si>
  <si>
    <t>Ермолаев Владислав</t>
  </si>
  <si>
    <t>1/128 финала Турнира "Игорь Корнюшин"</t>
  </si>
  <si>
    <t>23 мая 2009 г.</t>
  </si>
  <si>
    <t>Лазарев Игорь</t>
  </si>
  <si>
    <t>Гилемханова Дина</t>
  </si>
  <si>
    <t>Гаскаров Динар</t>
  </si>
  <si>
    <t>Лукьянов Роман</t>
  </si>
  <si>
    <t>Шаймарданова Аида</t>
  </si>
  <si>
    <t>Бурая Динара</t>
  </si>
  <si>
    <t>Нагонев Владимир</t>
  </si>
  <si>
    <t>Филиппова Наталья</t>
  </si>
  <si>
    <t>Мансуров Данар</t>
  </si>
  <si>
    <t>Зверс Виктория</t>
  </si>
  <si>
    <t>Гизатуллин Карим</t>
  </si>
  <si>
    <t>Балхияров Алмас</t>
  </si>
  <si>
    <t>Габбасов Тимур</t>
  </si>
  <si>
    <t>Лещенко Илья</t>
  </si>
  <si>
    <t>Мохначева Екатерина</t>
  </si>
  <si>
    <t>Надршин Марсель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</si>
</sst>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  <font>
      <sz val="12"/>
      <name val="Arial Cyr"/>
      <family val="0"/>
    </font>
    <font>
      <sz val="9"/>
      <name val="Courier New Cyr"/>
      <family val="3"/>
    </font>
    <font>
      <b/>
      <sz val="8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>
        <bgColor indexed="9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  <xf numFmtId="49" fontId="0" fillId="2" borderId="0" xfId="17" applyNumberFormat="1" applyFill="1">
      <alignment/>
      <protection/>
    </xf>
    <xf numFmtId="49" fontId="16" fillId="2" borderId="0" xfId="17" applyNumberFormat="1" applyFont="1" applyFill="1" applyAlignment="1">
      <alignment horizontal="right"/>
      <protection/>
    </xf>
    <xf numFmtId="0" fontId="0" fillId="2" borderId="0" xfId="17" applyFill="1">
      <alignment/>
      <protection/>
    </xf>
    <xf numFmtId="49" fontId="16" fillId="2" borderId="0" xfId="17" applyNumberFormat="1" applyFont="1" applyFill="1" applyBorder="1" applyAlignment="1">
      <alignment horizontal="right"/>
      <protection/>
    </xf>
    <xf numFmtId="49" fontId="17" fillId="2" borderId="0" xfId="17" applyNumberFormat="1" applyFont="1" applyFill="1" applyBorder="1" applyAlignment="1">
      <alignment horizontal="left"/>
      <protection/>
    </xf>
    <xf numFmtId="49" fontId="1" fillId="2" borderId="5" xfId="17" applyNumberFormat="1" applyFont="1" applyFill="1" applyBorder="1" applyAlignment="1">
      <alignment horizontal="center" vertical="center" wrapText="1"/>
      <protection/>
    </xf>
    <xf numFmtId="49" fontId="0" fillId="2" borderId="5" xfId="17" applyNumberFormat="1" applyFill="1" applyBorder="1" applyAlignment="1">
      <alignment horizontal="center" vertical="center" wrapText="1"/>
      <protection/>
    </xf>
    <xf numFmtId="49" fontId="0" fillId="2" borderId="5" xfId="17" applyNumberFormat="1" applyFont="1" applyFill="1" applyBorder="1" applyAlignment="1">
      <alignment horizontal="center" vertical="center" wrapText="1"/>
      <protection/>
    </xf>
    <xf numFmtId="49" fontId="18" fillId="2" borderId="5" xfId="17" applyNumberFormat="1" applyFont="1" applyFill="1" applyBorder="1" applyAlignment="1">
      <alignment horizontal="center" vertical="center" wrapText="1"/>
      <protection/>
    </xf>
    <xf numFmtId="49" fontId="0" fillId="2" borderId="5" xfId="17" applyNumberFormat="1" applyFill="1" applyBorder="1" applyAlignment="1">
      <alignment vertical="center"/>
      <protection/>
    </xf>
    <xf numFmtId="49" fontId="16" fillId="2" borderId="5" xfId="17" applyNumberFormat="1" applyFont="1" applyFill="1" applyBorder="1" applyAlignment="1">
      <alignment vertical="center"/>
      <protection/>
    </xf>
    <xf numFmtId="49" fontId="16" fillId="5" borderId="5" xfId="17" applyNumberFormat="1" applyFont="1" applyFill="1" applyBorder="1" applyAlignment="1">
      <alignment horizontal="center" vertical="center"/>
      <protection/>
    </xf>
    <xf numFmtId="49" fontId="16" fillId="2" borderId="5" xfId="17" applyNumberFormat="1" applyFont="1" applyFill="1" applyBorder="1" applyAlignment="1">
      <alignment horizontal="center" vertical="center"/>
      <protection/>
    </xf>
    <xf numFmtId="49" fontId="6" fillId="2" borderId="5" xfId="17" applyNumberFormat="1" applyFont="1" applyFill="1" applyBorder="1" applyAlignment="1">
      <alignment horizontal="center" vertical="center"/>
      <protection/>
    </xf>
  </cellXfs>
  <cellStyles count="7">
    <cellStyle name="Normal" xfId="0"/>
    <cellStyle name="Currency" xfId="15"/>
    <cellStyle name="Currency [0]" xfId="16"/>
    <cellStyle name="Обычный_9273" xfId="17"/>
    <cellStyle name="Percent" xfId="18"/>
    <cellStyle name="Comma" xfId="19"/>
    <cellStyle name="Comma [0]" xfId="20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304800</xdr:colOff>
      <xdr:row>0</xdr:row>
      <xdr:rowOff>0</xdr:rowOff>
    </xdr:from>
    <xdr:to>
      <xdr:col>11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123825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342900</xdr:colOff>
      <xdr:row>0</xdr:row>
      <xdr:rowOff>0</xdr:rowOff>
    </xdr:from>
    <xdr:to>
      <xdr:col>10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124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125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123</v>
      </c>
      <c r="B5" s="28">
        <v>1</v>
      </c>
      <c r="C5" s="26" t="str">
        <f>6стр1!G36</f>
        <v>Ишмакова Лиана</v>
      </c>
      <c r="D5" s="25"/>
      <c r="E5" s="25"/>
      <c r="F5" s="25"/>
      <c r="G5" s="25"/>
      <c r="H5" s="25"/>
      <c r="I5" s="25"/>
    </row>
    <row r="6" spans="1:9" ht="18">
      <c r="A6" s="27" t="s">
        <v>126</v>
      </c>
      <c r="B6" s="28">
        <v>2</v>
      </c>
      <c r="C6" s="26" t="str">
        <f>6стр1!G56</f>
        <v>Гилемханова Дина</v>
      </c>
      <c r="D6" s="25"/>
      <c r="E6" s="25"/>
      <c r="F6" s="25"/>
      <c r="G6" s="25"/>
      <c r="H6" s="25"/>
      <c r="I6" s="25"/>
    </row>
    <row r="7" spans="1:9" ht="18">
      <c r="A7" s="27" t="s">
        <v>127</v>
      </c>
      <c r="B7" s="28">
        <v>3</v>
      </c>
      <c r="C7" s="26" t="str">
        <f>6стр2!I22</f>
        <v>Шаймарданова Аида</v>
      </c>
      <c r="D7" s="25"/>
      <c r="E7" s="25"/>
      <c r="F7" s="25"/>
      <c r="G7" s="25"/>
      <c r="H7" s="25"/>
      <c r="I7" s="25"/>
    </row>
    <row r="8" spans="1:9" ht="18">
      <c r="A8" s="27" t="s">
        <v>128</v>
      </c>
      <c r="B8" s="28">
        <v>4</v>
      </c>
      <c r="C8" s="26" t="str">
        <f>6стр2!I32</f>
        <v>Ермолаев Владислав</v>
      </c>
      <c r="D8" s="25"/>
      <c r="E8" s="25"/>
      <c r="F8" s="25"/>
      <c r="G8" s="25"/>
      <c r="H8" s="25"/>
      <c r="I8" s="25"/>
    </row>
    <row r="9" spans="1:9" ht="18">
      <c r="A9" s="27" t="s">
        <v>129</v>
      </c>
      <c r="B9" s="28">
        <v>5</v>
      </c>
      <c r="C9" s="26" t="str">
        <f>6стр1!G63</f>
        <v>Лукьянов Роман</v>
      </c>
      <c r="D9" s="25"/>
      <c r="E9" s="25"/>
      <c r="F9" s="25"/>
      <c r="G9" s="25"/>
      <c r="H9" s="25"/>
      <c r="I9" s="25"/>
    </row>
    <row r="10" spans="1:9" ht="18">
      <c r="A10" s="27" t="s">
        <v>130</v>
      </c>
      <c r="B10" s="28">
        <v>6</v>
      </c>
      <c r="C10" s="26" t="str">
        <f>6стр1!G65</f>
        <v>Лазарев Игорь</v>
      </c>
      <c r="D10" s="25"/>
      <c r="E10" s="25"/>
      <c r="F10" s="25"/>
      <c r="G10" s="25"/>
      <c r="H10" s="25"/>
      <c r="I10" s="25"/>
    </row>
    <row r="11" spans="1:9" ht="18">
      <c r="A11" s="27" t="s">
        <v>131</v>
      </c>
      <c r="B11" s="28">
        <v>7</v>
      </c>
      <c r="C11" s="26" t="str">
        <f>6стр1!G68</f>
        <v>Гаскаров Динар</v>
      </c>
      <c r="D11" s="25"/>
      <c r="E11" s="25"/>
      <c r="F11" s="25"/>
      <c r="G11" s="25"/>
      <c r="H11" s="25"/>
      <c r="I11" s="25"/>
    </row>
    <row r="12" spans="1:9" ht="18">
      <c r="A12" s="27" t="s">
        <v>122</v>
      </c>
      <c r="B12" s="28">
        <v>8</v>
      </c>
      <c r="C12" s="26" t="str">
        <f>6стр1!G70</f>
        <v>Филиппова Наталья</v>
      </c>
      <c r="D12" s="25"/>
      <c r="E12" s="25"/>
      <c r="F12" s="25"/>
      <c r="G12" s="25"/>
      <c r="H12" s="25"/>
      <c r="I12" s="25"/>
    </row>
    <row r="13" spans="1:9" ht="18">
      <c r="A13" s="27" t="s">
        <v>132</v>
      </c>
      <c r="B13" s="28">
        <v>9</v>
      </c>
      <c r="C13" s="26" t="str">
        <f>6стр1!D72</f>
        <v>Бурая Динара</v>
      </c>
      <c r="D13" s="25"/>
      <c r="E13" s="25"/>
      <c r="F13" s="25"/>
      <c r="G13" s="25"/>
      <c r="H13" s="25"/>
      <c r="I13" s="25"/>
    </row>
    <row r="14" spans="1:9" ht="18">
      <c r="A14" s="27" t="s">
        <v>133</v>
      </c>
      <c r="B14" s="28">
        <v>10</v>
      </c>
      <c r="C14" s="26" t="str">
        <f>6стр1!D75</f>
        <v>Нагонев Владимир</v>
      </c>
      <c r="D14" s="25"/>
      <c r="E14" s="25"/>
      <c r="F14" s="25"/>
      <c r="G14" s="25"/>
      <c r="H14" s="25"/>
      <c r="I14" s="25"/>
    </row>
    <row r="15" spans="1:9" ht="18">
      <c r="A15" s="27" t="s">
        <v>134</v>
      </c>
      <c r="B15" s="28">
        <v>11</v>
      </c>
      <c r="C15" s="26" t="str">
        <f>6стр1!G73</f>
        <v>Гизатуллин Карим</v>
      </c>
      <c r="D15" s="25"/>
      <c r="E15" s="25"/>
      <c r="F15" s="25"/>
      <c r="G15" s="25"/>
      <c r="H15" s="25"/>
      <c r="I15" s="25"/>
    </row>
    <row r="16" spans="1:9" ht="18">
      <c r="A16" s="27" t="s">
        <v>135</v>
      </c>
      <c r="B16" s="28">
        <v>12</v>
      </c>
      <c r="C16" s="26" t="str">
        <f>6стр1!G75</f>
        <v>Мансуров Данар</v>
      </c>
      <c r="D16" s="25"/>
      <c r="E16" s="25"/>
      <c r="F16" s="25"/>
      <c r="G16" s="25"/>
      <c r="H16" s="25"/>
      <c r="I16" s="25"/>
    </row>
    <row r="17" spans="1:9" ht="18">
      <c r="A17" s="27" t="s">
        <v>136</v>
      </c>
      <c r="B17" s="28">
        <v>13</v>
      </c>
      <c r="C17" s="26" t="str">
        <f>6стр2!I40</f>
        <v>Зверс Виктория</v>
      </c>
      <c r="D17" s="25"/>
      <c r="E17" s="25"/>
      <c r="F17" s="25"/>
      <c r="G17" s="25"/>
      <c r="H17" s="25"/>
      <c r="I17" s="25"/>
    </row>
    <row r="18" spans="1:9" ht="18">
      <c r="A18" s="27" t="s">
        <v>137</v>
      </c>
      <c r="B18" s="28">
        <v>14</v>
      </c>
      <c r="C18" s="26" t="str">
        <f>6стр2!I44</f>
        <v>Мохначева Екатерина</v>
      </c>
      <c r="D18" s="25"/>
      <c r="E18" s="25"/>
      <c r="F18" s="25"/>
      <c r="G18" s="25"/>
      <c r="H18" s="25"/>
      <c r="I18" s="25"/>
    </row>
    <row r="19" spans="1:9" ht="18">
      <c r="A19" s="27" t="s">
        <v>138</v>
      </c>
      <c r="B19" s="28">
        <v>15</v>
      </c>
      <c r="C19" s="26" t="str">
        <f>6стр2!I46</f>
        <v>Балхияров Алмас</v>
      </c>
      <c r="D19" s="25"/>
      <c r="E19" s="25"/>
      <c r="F19" s="25"/>
      <c r="G19" s="25"/>
      <c r="H19" s="25"/>
      <c r="I19" s="25"/>
    </row>
    <row r="20" spans="1:9" ht="18">
      <c r="A20" s="27" t="s">
        <v>139</v>
      </c>
      <c r="B20" s="28">
        <v>16</v>
      </c>
      <c r="C20" s="26" t="str">
        <f>6стр2!I48</f>
        <v>Надршин Марсель</v>
      </c>
      <c r="D20" s="25"/>
      <c r="E20" s="25"/>
      <c r="F20" s="25"/>
      <c r="G20" s="25"/>
      <c r="H20" s="25"/>
      <c r="I20" s="25"/>
    </row>
    <row r="21" spans="1:9" ht="18">
      <c r="A21" s="27" t="s">
        <v>140</v>
      </c>
      <c r="B21" s="28">
        <v>17</v>
      </c>
      <c r="C21" s="26" t="str">
        <f>6стр2!E44</f>
        <v>Лещенко Илья</v>
      </c>
      <c r="D21" s="25"/>
      <c r="E21" s="25"/>
      <c r="F21" s="25"/>
      <c r="G21" s="25"/>
      <c r="H21" s="25"/>
      <c r="I21" s="25"/>
    </row>
    <row r="22" spans="1:9" ht="18">
      <c r="A22" s="27" t="s">
        <v>141</v>
      </c>
      <c r="B22" s="28">
        <v>18</v>
      </c>
      <c r="C22" s="26" t="str">
        <f>6стр2!E50</f>
        <v>Габбасов Тимур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6стр2!E53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6стр2!E55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6стр2!I53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6стр2!I57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6стр2!I59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6стр2!I61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6стр2!E63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6стр2!E69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6стр2!E72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6стр2!E74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6стр2!I66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6стр2!I70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6стр2!I72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6стр2!I74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Сп2!A1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Сп2!A2</f>
        <v>1/8 финала Турнира "Игорь Корнюшин"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Сп2!A3</f>
        <v>20 июня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Сп2!A5</f>
        <v>Вафин Егор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69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69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Сп2!A13</f>
        <v>Грошев Юрий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Сп2!A12</f>
        <v>Мазитов Шамиль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80</v>
      </c>
      <c r="F12" s="5"/>
      <c r="G12" s="13"/>
      <c r="H12" s="5"/>
      <c r="I12" s="5"/>
    </row>
    <row r="13" spans="1:9" ht="12.75">
      <c r="A13" s="4">
        <v>5</v>
      </c>
      <c r="B13" s="6" t="str">
        <f>Сп2!A9</f>
        <v>Ключников Артем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87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Сп2!A16</f>
        <v>Закареев Али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80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80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Сп2!A8</f>
        <v>Хадарин Артем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78</v>
      </c>
      <c r="G20" s="8"/>
      <c r="H20" s="8"/>
      <c r="I20" s="8"/>
    </row>
    <row r="21" spans="1:9" ht="12.75">
      <c r="A21" s="4">
        <v>3</v>
      </c>
      <c r="B21" s="6" t="str">
        <f>Сп2!A7</f>
        <v>Нестеренко Георгий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86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86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Сп2!A15</f>
        <v>Валинуров Денис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Сп2!A10</f>
        <v>Саитов Эмиль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78</v>
      </c>
      <c r="F28" s="15"/>
      <c r="G28" s="5"/>
      <c r="H28" s="5"/>
      <c r="I28" s="5"/>
    </row>
    <row r="29" spans="1:9" ht="12.75">
      <c r="A29" s="4">
        <v>7</v>
      </c>
      <c r="B29" s="6" t="str">
        <f>Сп2!A11</f>
        <v>Семенов Константин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90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Сп2!A14</f>
        <v>Шайхутдинов Артур</v>
      </c>
      <c r="C31" s="11"/>
      <c r="D31" s="11"/>
      <c r="E31" s="4">
        <v>-15</v>
      </c>
      <c r="F31" s="6" t="str">
        <f>IF(F20=E12,E28,IF(F20=E28,E12,0))</f>
        <v>Хадарин Артем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78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Сп2!A19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78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Сп2!A6</f>
        <v>Могилевская Инесса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Вафин Егор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89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Грошев Юрий</v>
      </c>
      <c r="C39" s="7">
        <v>20</v>
      </c>
      <c r="D39" s="36" t="s">
        <v>90</v>
      </c>
      <c r="E39" s="7">
        <v>26</v>
      </c>
      <c r="F39" s="36" t="s">
        <v>90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Шайхутдинов Артур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Закареев Али</v>
      </c>
      <c r="C41" s="5"/>
      <c r="D41" s="7">
        <v>24</v>
      </c>
      <c r="E41" s="37" t="s">
        <v>90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82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82</v>
      </c>
      <c r="E43" s="15"/>
      <c r="F43" s="7">
        <v>28</v>
      </c>
      <c r="G43" s="36" t="s">
        <v>90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Саитов Эмиль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Нестеренко Георгий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91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Валинуров Денис</v>
      </c>
      <c r="C47" s="7">
        <v>22</v>
      </c>
      <c r="D47" s="36" t="s">
        <v>87</v>
      </c>
      <c r="E47" s="7">
        <v>27</v>
      </c>
      <c r="F47" s="37" t="s">
        <v>87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Ключников Артем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Семенов Константин</v>
      </c>
      <c r="C49" s="5"/>
      <c r="D49" s="7">
        <v>25</v>
      </c>
      <c r="E49" s="37" t="s">
        <v>87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72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88</v>
      </c>
      <c r="E51" s="15"/>
      <c r="F51" s="4">
        <v>-28</v>
      </c>
      <c r="G51" s="6" t="str">
        <f>IF(G43=F39,F47,IF(G43=F47,F39,0))</f>
        <v>Ключников Артем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Мазитов Шамиль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Вафин Егор</v>
      </c>
      <c r="C54" s="5"/>
      <c r="D54" s="4">
        <v>-20</v>
      </c>
      <c r="E54" s="6" t="str">
        <f>IF(D39=C38,C40,IF(D39=C40,C38,0))</f>
        <v>Грошев Юрий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86</v>
      </c>
      <c r="D55" s="5"/>
      <c r="E55" s="7">
        <v>31</v>
      </c>
      <c r="F55" s="8" t="s">
        <v>81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Нестеренко Георгий</v>
      </c>
      <c r="C56" s="16" t="s">
        <v>4</v>
      </c>
      <c r="D56" s="4">
        <v>-21</v>
      </c>
      <c r="E56" s="10" t="str">
        <f>IF(D43=C42,C44,IF(D43=C44,C42,0))</f>
        <v>Саитов Эмиль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Вафин Егор</v>
      </c>
      <c r="D57" s="5"/>
      <c r="E57" s="5"/>
      <c r="F57" s="7">
        <v>33</v>
      </c>
      <c r="G57" s="8" t="s">
        <v>91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Валинуров Денис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Закареев Али</v>
      </c>
      <c r="C59" s="5"/>
      <c r="D59" s="5"/>
      <c r="E59" s="7">
        <v>32</v>
      </c>
      <c r="F59" s="12" t="s">
        <v>91</v>
      </c>
      <c r="G59" s="20"/>
      <c r="H59" s="5"/>
      <c r="I59" s="5"/>
    </row>
    <row r="60" spans="1:9" ht="12.75">
      <c r="A60" s="5"/>
      <c r="B60" s="7">
        <v>30</v>
      </c>
      <c r="C60" s="8" t="s">
        <v>88</v>
      </c>
      <c r="D60" s="4">
        <v>-23</v>
      </c>
      <c r="E60" s="10" t="str">
        <f>IF(D51=C50,C52,IF(D51=C52,C50,0))</f>
        <v>Семенов Константин</v>
      </c>
      <c r="F60" s="4">
        <v>-33</v>
      </c>
      <c r="G60" s="6" t="str">
        <f>IF(G57=F55,F59,IF(G57=F59,F55,0))</f>
        <v>Саитов Эмиль</v>
      </c>
      <c r="H60" s="14"/>
      <c r="I60" s="14"/>
    </row>
    <row r="61" spans="1:9" ht="12.75">
      <c r="A61" s="4">
        <v>-25</v>
      </c>
      <c r="B61" s="10" t="str">
        <f>IF(E49=D47,D51,IF(E49=D51,D47,0))</f>
        <v>Мазитов Шамиль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Закареев Али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Грошев Юрий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89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Семенов Константин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Семенов Константин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75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62</v>
      </c>
      <c r="B5" s="28">
        <v>1</v>
      </c>
      <c r="C5" s="26" t="str">
        <f>1!F20</f>
        <v>Барышев Сергей</v>
      </c>
      <c r="D5" s="25"/>
      <c r="E5" s="25"/>
      <c r="F5" s="25"/>
      <c r="G5" s="25"/>
      <c r="H5" s="25"/>
      <c r="I5" s="25"/>
    </row>
    <row r="6" spans="1:9" ht="18">
      <c r="A6" s="27" t="s">
        <v>64</v>
      </c>
      <c r="B6" s="28">
        <v>2</v>
      </c>
      <c r="C6" s="26" t="str">
        <f>1!F31</f>
        <v>Коробко Павел</v>
      </c>
      <c r="D6" s="25"/>
      <c r="E6" s="25"/>
      <c r="F6" s="25"/>
      <c r="G6" s="25"/>
      <c r="H6" s="25"/>
      <c r="I6" s="25"/>
    </row>
    <row r="7" spans="1:9" ht="18">
      <c r="A7" s="27" t="s">
        <v>67</v>
      </c>
      <c r="B7" s="28">
        <v>3</v>
      </c>
      <c r="C7" s="26" t="str">
        <f>1!G43</f>
        <v>Васильев Александр</v>
      </c>
      <c r="D7" s="25"/>
      <c r="E7" s="25"/>
      <c r="F7" s="25"/>
      <c r="G7" s="25"/>
      <c r="H7" s="25"/>
      <c r="I7" s="25"/>
    </row>
    <row r="8" spans="1:9" ht="18">
      <c r="A8" s="27" t="s">
        <v>55</v>
      </c>
      <c r="B8" s="28">
        <v>4</v>
      </c>
      <c r="C8" s="26" t="str">
        <f>1!G51</f>
        <v>Усков Сергей</v>
      </c>
      <c r="D8" s="25"/>
      <c r="E8" s="25"/>
      <c r="F8" s="25"/>
      <c r="G8" s="25"/>
      <c r="H8" s="25"/>
      <c r="I8" s="25"/>
    </row>
    <row r="9" spans="1:9" ht="18">
      <c r="A9" s="27" t="s">
        <v>76</v>
      </c>
      <c r="B9" s="28">
        <v>5</v>
      </c>
      <c r="C9" s="26" t="str">
        <f>1!C55</f>
        <v>Давлетов Тимур</v>
      </c>
      <c r="D9" s="25"/>
      <c r="E9" s="25"/>
      <c r="F9" s="25"/>
      <c r="G9" s="25"/>
      <c r="H9" s="25"/>
      <c r="I9" s="25"/>
    </row>
    <row r="10" spans="1:9" ht="18">
      <c r="A10" s="27" t="s">
        <v>77</v>
      </c>
      <c r="B10" s="28">
        <v>6</v>
      </c>
      <c r="C10" s="26" t="str">
        <f>1!C57</f>
        <v>Толкачев Иван</v>
      </c>
      <c r="D10" s="25"/>
      <c r="E10" s="25"/>
      <c r="F10" s="25"/>
      <c r="G10" s="25"/>
      <c r="H10" s="25"/>
      <c r="I10" s="25"/>
    </row>
    <row r="11" spans="1:9" ht="18">
      <c r="A11" s="27" t="s">
        <v>78</v>
      </c>
      <c r="B11" s="28">
        <v>7</v>
      </c>
      <c r="C11" s="26" t="str">
        <f>1!C60</f>
        <v>Могилевская Инесса</v>
      </c>
      <c r="D11" s="25"/>
      <c r="E11" s="25"/>
      <c r="F11" s="25"/>
      <c r="G11" s="25"/>
      <c r="H11" s="25"/>
      <c r="I11" s="25"/>
    </row>
    <row r="12" spans="1:9" ht="18">
      <c r="A12" s="27" t="s">
        <v>69</v>
      </c>
      <c r="B12" s="28">
        <v>8</v>
      </c>
      <c r="C12" s="26" t="str">
        <f>1!C62</f>
        <v>Хадарин Артем</v>
      </c>
      <c r="D12" s="25"/>
      <c r="E12" s="25"/>
      <c r="F12" s="25"/>
      <c r="G12" s="25"/>
      <c r="H12" s="25"/>
      <c r="I12" s="25"/>
    </row>
    <row r="13" spans="1:9" ht="18">
      <c r="A13" s="27" t="s">
        <v>79</v>
      </c>
      <c r="B13" s="28">
        <v>9</v>
      </c>
      <c r="C13" s="26" t="str">
        <f>1!G57</f>
        <v>Ишметов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80</v>
      </c>
      <c r="B14" s="28">
        <v>10</v>
      </c>
      <c r="C14" s="26" t="str">
        <f>1!G60</f>
        <v>Вафин Егор</v>
      </c>
      <c r="D14" s="25"/>
      <c r="E14" s="25"/>
      <c r="F14" s="25"/>
      <c r="G14" s="25"/>
      <c r="H14" s="25"/>
      <c r="I14" s="25"/>
    </row>
    <row r="15" spans="1:9" ht="18">
      <c r="A15" s="27" t="s">
        <v>81</v>
      </c>
      <c r="B15" s="28">
        <v>11</v>
      </c>
      <c r="C15" s="26" t="str">
        <f>1!G64</f>
        <v>Якупов Рустем</v>
      </c>
      <c r="D15" s="25"/>
      <c r="E15" s="25"/>
      <c r="F15" s="25"/>
      <c r="G15" s="25"/>
      <c r="H15" s="25"/>
      <c r="I15" s="25"/>
    </row>
    <row r="16" spans="1:9" ht="18">
      <c r="A16" s="27" t="s">
        <v>72</v>
      </c>
      <c r="B16" s="28">
        <v>12</v>
      </c>
      <c r="C16" s="26" t="str">
        <f>1!G66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82</v>
      </c>
      <c r="B17" s="28">
        <v>13</v>
      </c>
      <c r="C17" s="26" t="str">
        <f>1!D67</f>
        <v>Закареев Али</v>
      </c>
      <c r="D17" s="25"/>
      <c r="E17" s="25"/>
      <c r="F17" s="25"/>
      <c r="G17" s="25"/>
      <c r="H17" s="25"/>
      <c r="I17" s="25"/>
    </row>
    <row r="18" spans="1:9" ht="18">
      <c r="A18" s="27" t="s">
        <v>83</v>
      </c>
      <c r="B18" s="28">
        <v>14</v>
      </c>
      <c r="C18" s="26" t="str">
        <f>1!D70</f>
        <v>Саитов Эмиль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1!G69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1!G71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Сп1!A1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Сп1!A2</f>
        <v>1/4 финала Турнира "Игорь Корнюшин"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Сп1!A3</f>
        <v>27 июня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Сп1!A5</f>
        <v>Барышев Сергей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62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Сп1!A20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62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Сп1!A13</f>
        <v>Ишметов Александр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79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Сп1!A12</f>
        <v>Вафин Егор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62</v>
      </c>
      <c r="F12" s="5"/>
      <c r="G12" s="13"/>
      <c r="H12" s="5"/>
      <c r="I12" s="5"/>
    </row>
    <row r="13" spans="1:9" ht="12.75">
      <c r="A13" s="4">
        <v>5</v>
      </c>
      <c r="B13" s="6" t="str">
        <f>Сп1!A9</f>
        <v>Толкачев Иван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76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Сп1!A16</f>
        <v>Семенов Константин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55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Сп1!A17</f>
        <v>Закареев Али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55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Сп1!A8</f>
        <v>Давлетов Тимур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62</v>
      </c>
      <c r="G20" s="8"/>
      <c r="H20" s="8"/>
      <c r="I20" s="8"/>
    </row>
    <row r="21" spans="1:9" ht="12.75">
      <c r="A21" s="4">
        <v>3</v>
      </c>
      <c r="B21" s="6" t="str">
        <f>Сп1!A7</f>
        <v>Васильев Александр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67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Сп1!A18</f>
        <v>Якупов Рустем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67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Сп1!A15</f>
        <v>Саитов Эмиль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77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Сп1!A10</f>
        <v>Усков Сергей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64</v>
      </c>
      <c r="F28" s="15"/>
      <c r="G28" s="5"/>
      <c r="H28" s="5"/>
      <c r="I28" s="5"/>
    </row>
    <row r="29" spans="1:9" ht="12.75">
      <c r="A29" s="4">
        <v>7</v>
      </c>
      <c r="B29" s="6" t="str">
        <f>Сп1!A11</f>
        <v>Могилевская Инесса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78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Сп1!A14</f>
        <v>Хадарин Артем</v>
      </c>
      <c r="C31" s="11"/>
      <c r="D31" s="11"/>
      <c r="E31" s="4">
        <v>-15</v>
      </c>
      <c r="F31" s="6" t="str">
        <f>IF(F20=E12,E28,IF(F20=E28,E12,0))</f>
        <v>Коробко Павел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64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Сп1!A19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64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Сп1!A6</f>
        <v>Коробко Павел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Давлетов Тимур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69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Вафин Егор</v>
      </c>
      <c r="C39" s="7">
        <v>20</v>
      </c>
      <c r="D39" s="36" t="s">
        <v>78</v>
      </c>
      <c r="E39" s="7">
        <v>26</v>
      </c>
      <c r="F39" s="36" t="s">
        <v>77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Могилевская Инесса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Семенов Константин</v>
      </c>
      <c r="C41" s="5"/>
      <c r="D41" s="7">
        <v>24</v>
      </c>
      <c r="E41" s="37" t="s">
        <v>77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72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Закареев Али</v>
      </c>
      <c r="C43" s="7">
        <v>21</v>
      </c>
      <c r="D43" s="37" t="s">
        <v>77</v>
      </c>
      <c r="E43" s="15"/>
      <c r="F43" s="7">
        <v>28</v>
      </c>
      <c r="G43" s="36" t="s">
        <v>67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Усков Сергей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Якупов Рустем</v>
      </c>
      <c r="C45" s="5"/>
      <c r="D45" s="4">
        <v>-14</v>
      </c>
      <c r="E45" s="6" t="str">
        <f>IF(E28=D24,D32,IF(E28=D32,D24,0))</f>
        <v>Васильев Александр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83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Саитов Эмиль</v>
      </c>
      <c r="C47" s="7">
        <v>22</v>
      </c>
      <c r="D47" s="36" t="s">
        <v>76</v>
      </c>
      <c r="E47" s="7">
        <v>27</v>
      </c>
      <c r="F47" s="37" t="s">
        <v>67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Толкачев Иван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Хадарин Артем</v>
      </c>
      <c r="C49" s="5"/>
      <c r="D49" s="7">
        <v>25</v>
      </c>
      <c r="E49" s="37" t="s">
        <v>76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80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80</v>
      </c>
      <c r="E51" s="15"/>
      <c r="F51" s="4">
        <v>-28</v>
      </c>
      <c r="G51" s="6" t="str">
        <f>IF(G43=F39,F47,IF(G43=F47,F39,0))</f>
        <v>Усков Сергей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Ишметов Александр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Давлетов Тимур</v>
      </c>
      <c r="C54" s="5"/>
      <c r="D54" s="4">
        <v>-20</v>
      </c>
      <c r="E54" s="6" t="str">
        <f>IF(D39=C38,C40,IF(D39=C40,C38,0))</f>
        <v>Вафин Егор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55</v>
      </c>
      <c r="D55" s="5"/>
      <c r="E55" s="7">
        <v>31</v>
      </c>
      <c r="F55" s="8" t="s">
        <v>69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Толкачев Иван</v>
      </c>
      <c r="C56" s="16" t="s">
        <v>4</v>
      </c>
      <c r="D56" s="4">
        <v>-21</v>
      </c>
      <c r="E56" s="10" t="str">
        <f>IF(D43=C42,C44,IF(D43=C44,C42,0))</f>
        <v>Семенов Константин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Толкачев Иван</v>
      </c>
      <c r="D57" s="5"/>
      <c r="E57" s="5"/>
      <c r="F57" s="7">
        <v>33</v>
      </c>
      <c r="G57" s="8" t="s">
        <v>79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Якупов Рустем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Могилевская Инесса</v>
      </c>
      <c r="C59" s="5"/>
      <c r="D59" s="5"/>
      <c r="E59" s="7">
        <v>32</v>
      </c>
      <c r="F59" s="12" t="s">
        <v>79</v>
      </c>
      <c r="G59" s="20"/>
      <c r="H59" s="5"/>
      <c r="I59" s="5"/>
    </row>
    <row r="60" spans="1:9" ht="12.75">
      <c r="A60" s="5"/>
      <c r="B60" s="7">
        <v>30</v>
      </c>
      <c r="C60" s="8" t="s">
        <v>78</v>
      </c>
      <c r="D60" s="4">
        <v>-23</v>
      </c>
      <c r="E60" s="10" t="str">
        <f>IF(D51=C50,C52,IF(D51=C52,C50,0))</f>
        <v>Ишметов Александр</v>
      </c>
      <c r="F60" s="4">
        <v>-33</v>
      </c>
      <c r="G60" s="6" t="str">
        <f>IF(G57=F55,F59,IF(G57=F59,F55,0))</f>
        <v>Вафин Егор</v>
      </c>
      <c r="H60" s="14"/>
      <c r="I60" s="14"/>
    </row>
    <row r="61" spans="1:9" ht="12.75">
      <c r="A61" s="4">
        <v>-25</v>
      </c>
      <c r="B61" s="10" t="str">
        <f>IF(E49=D47,D51,IF(E49=D51,D47,0))</f>
        <v>Хадарин Артем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Хадарин Артем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Семенов Константин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83</v>
      </c>
      <c r="H64" s="14"/>
      <c r="I64" s="14"/>
    </row>
    <row r="65" spans="1:9" ht="12.75">
      <c r="A65" s="5"/>
      <c r="B65" s="7">
        <v>35</v>
      </c>
      <c r="C65" s="8" t="s">
        <v>82</v>
      </c>
      <c r="D65" s="5"/>
      <c r="E65" s="4">
        <v>-32</v>
      </c>
      <c r="F65" s="10" t="str">
        <f>IF(F59=E58,E60,IF(F59=E60,E58,0))</f>
        <v>Якупов Рустем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Закареев Али</v>
      </c>
      <c r="C66" s="11"/>
      <c r="D66" s="15"/>
      <c r="E66" s="5"/>
      <c r="F66" s="4">
        <v>-34</v>
      </c>
      <c r="G66" s="6" t="str">
        <f>IF(G64=F63,F65,IF(G64=F65,F63,0))</f>
        <v>Семенов Константин</v>
      </c>
      <c r="H66" s="14"/>
      <c r="I66" s="14"/>
    </row>
    <row r="67" spans="1:9" ht="12.75">
      <c r="A67" s="5"/>
      <c r="B67" s="5"/>
      <c r="C67" s="7">
        <v>37</v>
      </c>
      <c r="D67" s="8" t="s">
        <v>82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Саитов Эмиль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81</v>
      </c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 t="str">
        <f>IF(D67=C65,C69,IF(D67=C69,C65,0))</f>
        <v>Саитов Эмиль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56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57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42</v>
      </c>
      <c r="B5" s="28">
        <v>1</v>
      </c>
      <c r="C5" s="26" t="str">
        <f>Кстр1!G36</f>
        <v>Фоминых Дмитрий</v>
      </c>
      <c r="D5" s="25"/>
      <c r="E5" s="25"/>
      <c r="F5" s="25"/>
      <c r="G5" s="25"/>
      <c r="H5" s="25"/>
      <c r="I5" s="25"/>
    </row>
    <row r="6" spans="1:9" ht="18">
      <c r="A6" s="27" t="s">
        <v>44</v>
      </c>
      <c r="B6" s="28">
        <v>2</v>
      </c>
      <c r="C6" s="26" t="str">
        <f>Кстр1!G56</f>
        <v>Хайруллин Ильдар</v>
      </c>
      <c r="D6" s="25"/>
      <c r="E6" s="25"/>
      <c r="F6" s="25"/>
      <c r="G6" s="25"/>
      <c r="H6" s="25"/>
      <c r="I6" s="25"/>
    </row>
    <row r="7" spans="1:9" ht="18">
      <c r="A7" s="27" t="s">
        <v>49</v>
      </c>
      <c r="B7" s="28">
        <v>3</v>
      </c>
      <c r="C7" s="26" t="str">
        <f>Кстр2!I22</f>
        <v>Аюпов Айдар</v>
      </c>
      <c r="D7" s="25"/>
      <c r="E7" s="25"/>
      <c r="F7" s="25"/>
      <c r="G7" s="25"/>
      <c r="H7" s="25"/>
      <c r="I7" s="25"/>
    </row>
    <row r="8" spans="1:9" ht="18">
      <c r="A8" s="27" t="s">
        <v>47</v>
      </c>
      <c r="B8" s="28">
        <v>4</v>
      </c>
      <c r="C8" s="26" t="str">
        <f>Кстр2!I32</f>
        <v>Хайруллин Шамиль</v>
      </c>
      <c r="D8" s="25"/>
      <c r="E8" s="25"/>
      <c r="F8" s="25"/>
      <c r="G8" s="25"/>
      <c r="H8" s="25"/>
      <c r="I8" s="25"/>
    </row>
    <row r="9" spans="1:9" ht="18">
      <c r="A9" s="27" t="s">
        <v>58</v>
      </c>
      <c r="B9" s="28">
        <v>5</v>
      </c>
      <c r="C9" s="26" t="str">
        <f>Кстр1!G63</f>
        <v>Исмайлов Азат</v>
      </c>
      <c r="D9" s="25"/>
      <c r="E9" s="25"/>
      <c r="F9" s="25"/>
      <c r="G9" s="25"/>
      <c r="H9" s="25"/>
      <c r="I9" s="25"/>
    </row>
    <row r="10" spans="1:9" ht="18">
      <c r="A10" s="27" t="s">
        <v>59</v>
      </c>
      <c r="B10" s="28">
        <v>6</v>
      </c>
      <c r="C10" s="26" t="str">
        <f>Кстр1!G65</f>
        <v>Прокофьев Михаил</v>
      </c>
      <c r="D10" s="25"/>
      <c r="E10" s="25"/>
      <c r="F10" s="25"/>
      <c r="G10" s="25"/>
      <c r="H10" s="25"/>
      <c r="I10" s="25"/>
    </row>
    <row r="11" spans="1:9" ht="18">
      <c r="A11" s="27" t="s">
        <v>60</v>
      </c>
      <c r="B11" s="28">
        <v>7</v>
      </c>
      <c r="C11" s="26" t="str">
        <f>Кстр1!G68</f>
        <v>Мурсалимова Инна</v>
      </c>
      <c r="D11" s="25"/>
      <c r="E11" s="25"/>
      <c r="F11" s="25"/>
      <c r="G11" s="25"/>
      <c r="H11" s="25"/>
      <c r="I11" s="25"/>
    </row>
    <row r="12" spans="1:9" ht="18">
      <c r="A12" s="27" t="s">
        <v>61</v>
      </c>
      <c r="B12" s="28">
        <v>8</v>
      </c>
      <c r="C12" s="26" t="str">
        <f>Кстр1!G70</f>
        <v>Яковлев Роман</v>
      </c>
      <c r="D12" s="25"/>
      <c r="E12" s="25"/>
      <c r="F12" s="25"/>
      <c r="G12" s="25"/>
      <c r="H12" s="25"/>
      <c r="I12" s="25"/>
    </row>
    <row r="13" spans="1:9" ht="18">
      <c r="A13" s="27" t="s">
        <v>53</v>
      </c>
      <c r="B13" s="28">
        <v>9</v>
      </c>
      <c r="C13" s="26" t="str">
        <f>Кстр1!D72</f>
        <v>Прыйма Павел</v>
      </c>
      <c r="D13" s="25"/>
      <c r="E13" s="25"/>
      <c r="F13" s="25"/>
      <c r="G13" s="25"/>
      <c r="H13" s="25"/>
      <c r="I13" s="25"/>
    </row>
    <row r="14" spans="1:9" ht="18">
      <c r="A14" s="27" t="s">
        <v>62</v>
      </c>
      <c r="B14" s="28">
        <v>10</v>
      </c>
      <c r="C14" s="26" t="str">
        <f>Кстр1!D75</f>
        <v>Хубатулин Ринат</v>
      </c>
      <c r="D14" s="25"/>
      <c r="E14" s="25"/>
      <c r="F14" s="25"/>
      <c r="G14" s="25"/>
      <c r="H14" s="25"/>
      <c r="I14" s="25"/>
    </row>
    <row r="15" spans="1:9" ht="18">
      <c r="A15" s="27" t="s">
        <v>63</v>
      </c>
      <c r="B15" s="28">
        <v>11</v>
      </c>
      <c r="C15" s="26" t="str">
        <f>Кстр1!G73</f>
        <v>Семенов Юрий</v>
      </c>
      <c r="D15" s="25"/>
      <c r="E15" s="25"/>
      <c r="F15" s="25"/>
      <c r="G15" s="25"/>
      <c r="H15" s="25"/>
      <c r="I15" s="25"/>
    </row>
    <row r="16" spans="1:9" ht="18">
      <c r="A16" s="27" t="s">
        <v>54</v>
      </c>
      <c r="B16" s="28">
        <v>12</v>
      </c>
      <c r="C16" s="26" t="str">
        <f>Кстр1!G75</f>
        <v>Васильев Александр</v>
      </c>
      <c r="D16" s="25"/>
      <c r="E16" s="25"/>
      <c r="F16" s="25"/>
      <c r="G16" s="25"/>
      <c r="H16" s="25"/>
      <c r="I16" s="25"/>
    </row>
    <row r="17" spans="1:9" ht="18">
      <c r="A17" s="27" t="s">
        <v>64</v>
      </c>
      <c r="B17" s="28">
        <v>13</v>
      </c>
      <c r="C17" s="26" t="str">
        <f>Кстр2!I40</f>
        <v>Бакиров Наиль</v>
      </c>
      <c r="D17" s="25"/>
      <c r="E17" s="25"/>
      <c r="F17" s="25"/>
      <c r="G17" s="25"/>
      <c r="H17" s="25"/>
      <c r="I17" s="25"/>
    </row>
    <row r="18" spans="1:9" ht="18">
      <c r="A18" s="27" t="s">
        <v>65</v>
      </c>
      <c r="B18" s="28">
        <v>14</v>
      </c>
      <c r="C18" s="26" t="str">
        <f>Кстр2!I44</f>
        <v>Коробко Павел</v>
      </c>
      <c r="D18" s="25"/>
      <c r="E18" s="25"/>
      <c r="F18" s="25"/>
      <c r="G18" s="25"/>
      <c r="H18" s="25"/>
      <c r="I18" s="25"/>
    </row>
    <row r="19" spans="1:9" ht="18">
      <c r="A19" s="27" t="s">
        <v>66</v>
      </c>
      <c r="B19" s="28">
        <v>15</v>
      </c>
      <c r="C19" s="26" t="str">
        <f>Кстр2!I46</f>
        <v>Салманов Сергей</v>
      </c>
      <c r="D19" s="25"/>
      <c r="E19" s="25"/>
      <c r="F19" s="25"/>
      <c r="G19" s="25"/>
      <c r="H19" s="25"/>
      <c r="I19" s="25"/>
    </row>
    <row r="20" spans="1:9" ht="18">
      <c r="A20" s="27" t="s">
        <v>67</v>
      </c>
      <c r="B20" s="28">
        <v>16</v>
      </c>
      <c r="C20" s="26" t="str">
        <f>Кстр2!I48</f>
        <v>Барышев Сергей</v>
      </c>
      <c r="D20" s="25"/>
      <c r="E20" s="25"/>
      <c r="F20" s="25"/>
      <c r="G20" s="25"/>
      <c r="H20" s="25"/>
      <c r="I20" s="25"/>
    </row>
    <row r="21" spans="1:9" ht="18">
      <c r="A21" s="27" t="s">
        <v>68</v>
      </c>
      <c r="B21" s="28">
        <v>17</v>
      </c>
      <c r="C21" s="26" t="str">
        <f>Кстр2!E44</f>
        <v>Хайруллин Ильнур</v>
      </c>
      <c r="D21" s="25"/>
      <c r="E21" s="25"/>
      <c r="F21" s="25"/>
      <c r="G21" s="25"/>
      <c r="H21" s="25"/>
      <c r="I21" s="25"/>
    </row>
    <row r="22" spans="1:9" ht="18">
      <c r="A22" s="27" t="s">
        <v>69</v>
      </c>
      <c r="B22" s="28">
        <v>18</v>
      </c>
      <c r="C22" s="26" t="str">
        <f>Кстр2!E50</f>
        <v>Тодрамович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70</v>
      </c>
      <c r="B23" s="28">
        <v>19</v>
      </c>
      <c r="C23" s="26" t="str">
        <f>Кстр2!E53</f>
        <v>Шапошников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71</v>
      </c>
      <c r="B24" s="28">
        <v>20</v>
      </c>
      <c r="C24" s="26" t="str">
        <f>Кстр2!E55</f>
        <v>Вафин Егор</v>
      </c>
      <c r="D24" s="25"/>
      <c r="E24" s="25"/>
      <c r="F24" s="25"/>
      <c r="G24" s="25"/>
      <c r="H24" s="25"/>
      <c r="I24" s="25"/>
    </row>
    <row r="25" spans="1:9" ht="18">
      <c r="A25" s="27" t="s">
        <v>72</v>
      </c>
      <c r="B25" s="28">
        <v>21</v>
      </c>
      <c r="C25" s="26" t="str">
        <f>Кстр2!I53</f>
        <v>Тарараев Петр</v>
      </c>
      <c r="D25" s="25"/>
      <c r="E25" s="25"/>
      <c r="F25" s="25"/>
      <c r="G25" s="25"/>
      <c r="H25" s="25"/>
      <c r="I25" s="25"/>
    </row>
    <row r="26" spans="1:9" ht="18">
      <c r="A26" s="27" t="s">
        <v>73</v>
      </c>
      <c r="B26" s="28">
        <v>22</v>
      </c>
      <c r="C26" s="26" t="str">
        <f>Кстр2!I57</f>
        <v>Семенов Константин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Кстр2!I59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Кстр2!I61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Кстр2!E63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Кстр2!E69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Полуфинал Турнира "Игорь Корнюшин"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5 июля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Фоминых Дмитрий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42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42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Шапошников Александр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Васильев Александр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Семенов Юрий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53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Салманов Сергей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Мурсалимова Инна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58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58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Семенов Константин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Тодрамович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Коробко Павел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64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Хайруллин Ильнур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Аюпов Айдар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Бакиров Наиль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49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Тарараев Петр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65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Хайруллин Шамиль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65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Яковлев Роман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73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Прыйма Павел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59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59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Хубатулин Ринат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60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Хайруллин Ильдар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60</v>
      </c>
      <c r="E56" s="11"/>
      <c r="F56" s="18">
        <v>-31</v>
      </c>
      <c r="G56" s="6" t="str">
        <f>IF(G36=F20,F52,IF(G36=F52,F20,0))</f>
        <v>Хайруллин Ильдар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62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Барышев Сергей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60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Прокофьев Михаил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66</v>
      </c>
      <c r="D62" s="11"/>
      <c r="E62" s="4">
        <v>-58</v>
      </c>
      <c r="F62" s="6" t="str">
        <f>IF(Кстр2!H14=Кстр2!G10,Кстр2!G18,IF(Кстр2!H14=Кстр2!G18,Кстр2!G10,0))</f>
        <v>Прокофьев Михаил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Вафин Егор</v>
      </c>
      <c r="C63" s="11"/>
      <c r="D63" s="11"/>
      <c r="E63" s="5"/>
      <c r="F63" s="7">
        <v>61</v>
      </c>
      <c r="G63" s="8" t="s">
        <v>44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44</v>
      </c>
      <c r="E64" s="4">
        <v>-59</v>
      </c>
      <c r="F64" s="10" t="str">
        <f>IF(Кстр2!H30=Кстр2!G26,Кстр2!G34,IF(Кстр2!H30=Кстр2!G34,Кстр2!G26,0))</f>
        <v>Исмайлов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Прокофьев Михаил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Исмайлов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Мурсалимова Инна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Семенов Юрий</v>
      </c>
      <c r="C69" s="5"/>
      <c r="D69" s="5"/>
      <c r="E69" s="4">
        <v>-57</v>
      </c>
      <c r="F69" s="10" t="str">
        <f>IF(Кстр2!G26=Кстр2!F22,Кстр2!F30,IF(Кстр2!G26=Кстр2!F30,Кстр2!F22,0))</f>
        <v>Яковлев Роман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73</v>
      </c>
      <c r="D70" s="5"/>
      <c r="E70" s="5"/>
      <c r="F70" s="4">
        <v>-62</v>
      </c>
      <c r="G70" s="6" t="str">
        <f>IF(G68=F67,F69,IF(G68=F69,F67,0))</f>
        <v>Яковлев Роман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Прыйма Павел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73</v>
      </c>
      <c r="E72" s="4">
        <v>-63</v>
      </c>
      <c r="F72" s="6" t="str">
        <f>IF(C70=B69,B71,IF(C70=B71,B69,0))</f>
        <v>Семенов Юрий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Хубатулин Ринат</v>
      </c>
      <c r="C73" s="11"/>
      <c r="D73" s="17" t="s">
        <v>6</v>
      </c>
      <c r="E73" s="5"/>
      <c r="F73" s="7">
        <v>66</v>
      </c>
      <c r="G73" s="8" t="s">
        <v>53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59</v>
      </c>
      <c r="D74" s="20"/>
      <c r="E74" s="4">
        <v>-64</v>
      </c>
      <c r="F74" s="10" t="str">
        <f>IF(C74=B73,B75,IF(C74=B75,B73,0))</f>
        <v>Васильев Александр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Васильев Александр</v>
      </c>
      <c r="C75" s="4">
        <v>-65</v>
      </c>
      <c r="D75" s="6" t="str">
        <f>IF(D72=C70,C74,IF(D72=C74,C70,0))</f>
        <v>Хубатулин Ринат</v>
      </c>
      <c r="E75" s="5"/>
      <c r="F75" s="4">
        <v>-66</v>
      </c>
      <c r="G75" s="6" t="str">
        <f>IF(G73=F72,F74,IF(G73=F74,F72,0))</f>
        <v>Васильев Александр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Полуфинал Турнира "Игорь Корнюшин"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5 июля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Семенов Юрий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68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Шапошников Александр</v>
      </c>
      <c r="C6" s="7">
        <v>40</v>
      </c>
      <c r="D6" s="14" t="s">
        <v>66</v>
      </c>
      <c r="E6" s="7">
        <v>52</v>
      </c>
      <c r="F6" s="14" t="s">
        <v>66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Прокофьев Михаил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нет</v>
      </c>
      <c r="C8" s="5"/>
      <c r="D8" s="7">
        <v>48</v>
      </c>
      <c r="E8" s="21" t="s">
        <v>66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нет</v>
      </c>
      <c r="C10" s="7">
        <v>41</v>
      </c>
      <c r="D10" s="21" t="s">
        <v>62</v>
      </c>
      <c r="E10" s="15"/>
      <c r="F10" s="7">
        <v>56</v>
      </c>
      <c r="G10" s="14" t="s">
        <v>66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Барышев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Мурсалимова Инна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72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Семенов Константин</v>
      </c>
      <c r="C14" s="7">
        <v>42</v>
      </c>
      <c r="D14" s="14" t="s">
        <v>73</v>
      </c>
      <c r="E14" s="7">
        <v>53</v>
      </c>
      <c r="F14" s="21" t="s">
        <v>58</v>
      </c>
      <c r="G14" s="7">
        <v>58</v>
      </c>
      <c r="H14" s="14" t="s">
        <v>65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Прыйма Павел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Хайруллин Ильнур</v>
      </c>
      <c r="C16" s="5"/>
      <c r="D16" s="7">
        <v>49</v>
      </c>
      <c r="E16" s="21" t="s">
        <v>73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71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IF(Кстр1!F52=Кстр1!E44,Кстр1!E60,IF(Кстр1!F52=Кстр1!E60,Кстр1!E44,0))</f>
        <v>Хайруллин Шамиль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Бакиров Наиль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Хубатулин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70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Тарараев Петр</v>
      </c>
      <c r="C22" s="7">
        <v>44</v>
      </c>
      <c r="D22" s="14" t="s">
        <v>64</v>
      </c>
      <c r="E22" s="7">
        <v>54</v>
      </c>
      <c r="F22" s="14" t="s">
        <v>63</v>
      </c>
      <c r="G22" s="15"/>
      <c r="H22" s="7">
        <v>60</v>
      </c>
      <c r="I22" s="24" t="s">
        <v>47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Коробко Павел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Яковлев Роман</v>
      </c>
      <c r="C24" s="5"/>
      <c r="D24" s="7">
        <v>50</v>
      </c>
      <c r="E24" s="21" t="s">
        <v>63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63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63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Тодрамович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нет</v>
      </c>
      <c r="C28" s="5"/>
      <c r="D28" s="4">
        <v>-28</v>
      </c>
      <c r="E28" s="6" t="str">
        <f>IF(Кстр1!E60=Кстр1!D56,Кстр1!D64,IF(Кстр1!E60=Кстр1!D64,Кстр1!D56,0))</f>
        <v>Исмайлов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нет</v>
      </c>
      <c r="C30" s="7">
        <v>46</v>
      </c>
      <c r="D30" s="14" t="s">
        <v>61</v>
      </c>
      <c r="E30" s="7">
        <v>55</v>
      </c>
      <c r="F30" s="21" t="s">
        <v>44</v>
      </c>
      <c r="G30" s="7">
        <v>59</v>
      </c>
      <c r="H30" s="21" t="s">
        <v>47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Салманов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Вафин Егор</v>
      </c>
      <c r="C32" s="5"/>
      <c r="D32" s="7">
        <v>51</v>
      </c>
      <c r="E32" s="21" t="s">
        <v>67</v>
      </c>
      <c r="F32" s="5"/>
      <c r="G32" s="11"/>
      <c r="H32" s="4">
        <v>-60</v>
      </c>
      <c r="I32" s="6" t="str">
        <f>IF(I22=H14,H30,IF(I22=H30,H14,0))</f>
        <v>Хайруллин Шамиль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69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67</v>
      </c>
      <c r="E34" s="15"/>
      <c r="F34" s="4">
        <v>-29</v>
      </c>
      <c r="G34" s="10" t="str">
        <f>IF(Кстр1!F20=Кстр1!E12,Кстр1!E28,IF(Кстр1!F20=Кстр1!E28,Кстр1!E12,0))</f>
        <v>Аюпов Айдар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Васильев Александр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Шапошников Александр</v>
      </c>
      <c r="C37" s="5"/>
      <c r="D37" s="5"/>
      <c r="E37" s="5"/>
      <c r="F37" s="4">
        <v>-48</v>
      </c>
      <c r="G37" s="6" t="str">
        <f>IF(E8=D6,D10,IF(E8=D10,D6,0))</f>
        <v>Барышев Сергей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68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Бакиров Наиль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71</v>
      </c>
      <c r="E40" s="5"/>
      <c r="F40" s="5"/>
      <c r="G40" s="5"/>
      <c r="H40" s="7">
        <v>69</v>
      </c>
      <c r="I40" s="23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Семенов Константин</v>
      </c>
      <c r="C41" s="11"/>
      <c r="D41" s="11"/>
      <c r="E41" s="5"/>
      <c r="F41" s="4">
        <v>-50</v>
      </c>
      <c r="G41" s="6" t="str">
        <f>IF(E24=D22,D26,IF(E24=D26,D22,0))</f>
        <v>Коробко Павел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71</v>
      </c>
      <c r="D42" s="11"/>
      <c r="E42" s="5"/>
      <c r="F42" s="5"/>
      <c r="G42" s="7">
        <v>68</v>
      </c>
      <c r="H42" s="21" t="s">
        <v>64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Хайруллин Ильнур</v>
      </c>
      <c r="C43" s="5"/>
      <c r="D43" s="11"/>
      <c r="E43" s="5"/>
      <c r="F43" s="4">
        <v>-51</v>
      </c>
      <c r="G43" s="10" t="str">
        <f>IF(E32=D30,D34,IF(E32=D34,D30,0))</f>
        <v>Салманов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71</v>
      </c>
      <c r="F44" s="5"/>
      <c r="G44" s="5"/>
      <c r="H44" s="4">
        <v>-69</v>
      </c>
      <c r="I44" s="6" t="str">
        <f>IF(I40=H38,H42,IF(I40=H42,H38,0))</f>
        <v>Коробко Павел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Тарараев Петр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Барышев Сергей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4" t="s">
        <v>61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Тодрамович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Салманов Сергей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54</v>
      </c>
      <c r="E48" s="5"/>
      <c r="F48" s="5"/>
      <c r="G48" s="5"/>
      <c r="H48" s="4">
        <v>-70</v>
      </c>
      <c r="I48" s="6" t="str">
        <f>IF(I46=H45,H47,IF(I46=H47,H45,0))</f>
        <v>Барышев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69</v>
      </c>
      <c r="D50" s="4">
        <v>-77</v>
      </c>
      <c r="E50" s="6" t="str">
        <f>IF(E44=D40,D48,IF(E44=D48,D40,0))</f>
        <v>Тодрамович Александр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Вафин Егор</v>
      </c>
      <c r="C51" s="5"/>
      <c r="D51" s="5"/>
      <c r="E51" s="16" t="s">
        <v>17</v>
      </c>
      <c r="F51" s="5"/>
      <c r="G51" s="7">
        <v>79</v>
      </c>
      <c r="H51" s="14" t="s">
        <v>72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Шапошников Александр</v>
      </c>
      <c r="E52" s="20"/>
      <c r="F52" s="4">
        <v>-72</v>
      </c>
      <c r="G52" s="10" t="str">
        <f>IF(C42=B41,B43,IF(C42=B43,B41,0))</f>
        <v>Семенов Константин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68</v>
      </c>
      <c r="F53" s="5"/>
      <c r="G53" s="5"/>
      <c r="H53" s="7">
        <v>81</v>
      </c>
      <c r="I53" s="23" t="s">
        <v>70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Вафин Егор</v>
      </c>
      <c r="E54" s="16" t="s">
        <v>31</v>
      </c>
      <c r="F54" s="4">
        <v>-73</v>
      </c>
      <c r="G54" s="6" t="str">
        <f>IF(C46=B45,B47,IF(C46=B47,B45,0))</f>
        <v>Тарараев Петр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Вафин Егор</v>
      </c>
      <c r="F55" s="5"/>
      <c r="G55" s="7">
        <v>80</v>
      </c>
      <c r="H55" s="21" t="s">
        <v>70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 t="str">
        <f>IF(I53=H51,H55,IF(I53=H55,H51,0))</f>
        <v>Семенов Константин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Байбулдин Андрей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Аббасов Рустамхон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Санейко Дмитрий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Харламов Руслан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Ветохина Анастасия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Срумов Антон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Аюпов Айдар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Валеев Риф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Фоминых Дмитрий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Шакуров Нафис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Максютов Азат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Бакиров Наиль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Ларионов Сергей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Хабиров Марс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Сазонов Николай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Семенов Юрий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Халимонов Евгений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Давлетов Тимур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Тодрамович Александр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Мстр2!I53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Мстр2!I57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Мстр2!I59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Мстр2!I61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Мстр2!E63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Мстр2!I74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"Игорь Корнюшин"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11 июля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Байбулдин Андрей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Ларионов Сергей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Халимонов Евгений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Исмайлов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Валеев Риф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Харламов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Аюпов Айдар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Сазонов Николай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Давлетов Тимур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Срумов Антон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Аббасов Рустамхон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Тодрамович Александр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Бакиров Наиль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Шакуров Нафис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Максютов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Фоминых Дмитрий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42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Ветохина Анастасия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Хабиров Марс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Ветохина Анастасия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Семенов Юрий</v>
      </c>
      <c r="C63" s="11"/>
      <c r="D63" s="11"/>
      <c r="E63" s="5"/>
      <c r="F63" s="7">
        <v>61</v>
      </c>
      <c r="G63" s="8" t="s">
        <v>40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Харламов Руслан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Ветохина Анастасия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Санейко Дмитрий</v>
      </c>
      <c r="C67" s="5"/>
      <c r="D67" s="5"/>
      <c r="E67" s="4">
        <v>-56</v>
      </c>
      <c r="F67" s="6" t="str">
        <f>IF(Мстр2!G10=Мстр2!F6,Мстр2!F14,IF(Мстр2!G10=Мстр2!F14,Мстр2!F6,0))</f>
        <v>Срумов Антон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39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Валеев Риф</v>
      </c>
      <c r="C69" s="5"/>
      <c r="D69" s="5"/>
      <c r="E69" s="4">
        <v>-57</v>
      </c>
      <c r="F69" s="10" t="str">
        <f>IF(Мстр2!G26=Мстр2!F22,Мстр2!F30,IF(Мстр2!G26=Мстр2!F30,Мстр2!F22,0))</f>
        <v>Аюпов Айдар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43</v>
      </c>
      <c r="D70" s="5"/>
      <c r="E70" s="5"/>
      <c r="F70" s="4">
        <v>-62</v>
      </c>
      <c r="G70" s="6" t="str">
        <f>IF(G68=F67,F69,IF(G68=F69,F67,0))</f>
        <v>Аюпов Айдар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Шакуров Нафис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43</v>
      </c>
      <c r="E72" s="4">
        <v>-63</v>
      </c>
      <c r="F72" s="6" t="str">
        <f>IF(C70=B69,B71,IF(C70=B71,B69,0))</f>
        <v>Шакуров Нафис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Максютов Азат</v>
      </c>
      <c r="C73" s="11"/>
      <c r="D73" s="17" t="s">
        <v>6</v>
      </c>
      <c r="E73" s="5"/>
      <c r="F73" s="7">
        <v>66</v>
      </c>
      <c r="G73" s="8" t="s">
        <v>46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42</v>
      </c>
      <c r="D74" s="20"/>
      <c r="E74" s="4">
        <v>-64</v>
      </c>
      <c r="F74" s="10" t="str">
        <f>IF(C74=B73,B75,IF(C74=B75,B73,0))</f>
        <v>Максютов Азат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Фоминых Дмитрий</v>
      </c>
      <c r="C75" s="4">
        <v>-65</v>
      </c>
      <c r="D75" s="6" t="str">
        <f>IF(D72=C70,C74,IF(D72=C74,C70,0))</f>
        <v>Фоминых Дмитрий</v>
      </c>
      <c r="E75" s="5"/>
      <c r="F75" s="4">
        <v>-66</v>
      </c>
      <c r="G75" s="6" t="str">
        <f>IF(G73=F72,F74,IF(G73=F74,F72,0))</f>
        <v>Максютов Азат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"Игорь Корнюшин"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11 июля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Валеев Риф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Халимонов Евгений</v>
      </c>
      <c r="C6" s="7">
        <v>40</v>
      </c>
      <c r="D6" s="14" t="s">
        <v>50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45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45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Ветохина Анастасия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Срумов Антон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46</v>
      </c>
      <c r="E14" s="7">
        <v>53</v>
      </c>
      <c r="F14" s="21" t="s">
        <v>39</v>
      </c>
      <c r="G14" s="7">
        <v>58</v>
      </c>
      <c r="H14" s="14" t="s">
        <v>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Шакуров Нафис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Давлетов Тимур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Санейко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Бакиров Наиль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Максютов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Тодрамович Александр</v>
      </c>
      <c r="C22" s="7">
        <v>44</v>
      </c>
      <c r="D22" s="14" t="s">
        <v>48</v>
      </c>
      <c r="E22" s="7">
        <v>54</v>
      </c>
      <c r="F22" s="14" t="s">
        <v>47</v>
      </c>
      <c r="G22" s="15"/>
      <c r="H22" s="7">
        <v>60</v>
      </c>
      <c r="I22" s="24" t="s">
        <v>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Сазонов Николай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47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Аюпов Айдар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Фоминых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44</v>
      </c>
      <c r="E30" s="7">
        <v>55</v>
      </c>
      <c r="F30" s="21" t="s">
        <v>44</v>
      </c>
      <c r="G30" s="7">
        <v>59</v>
      </c>
      <c r="H30" s="21" t="s">
        <v>44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Исмайлов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Семенов Юрий</v>
      </c>
      <c r="C32" s="5"/>
      <c r="D32" s="7">
        <v>51</v>
      </c>
      <c r="E32" s="21" t="s">
        <v>44</v>
      </c>
      <c r="F32" s="5"/>
      <c r="G32" s="11"/>
      <c r="H32" s="4">
        <v>-60</v>
      </c>
      <c r="I32" s="6" t="str">
        <f>IF(I22=H14,H30,IF(I22=H30,H14,0))</f>
        <v>Санейко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IF(Мстр1!F20=Мстр1!E12,Мстр1!E28,IF(Мстр1!F20=Мстр1!E28,Мстр1!E12,0))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Ларионов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Халимонов Евгений</v>
      </c>
      <c r="C37" s="5"/>
      <c r="D37" s="5"/>
      <c r="E37" s="5"/>
      <c r="F37" s="4">
        <v>-48</v>
      </c>
      <c r="G37" s="6" t="str">
        <f>IF(E8=D6,D10,IF(E8=D10,D6,0))</f>
        <v>Хабиров Марс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51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Бакиров Наиль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51</v>
      </c>
      <c r="E40" s="5"/>
      <c r="F40" s="5"/>
      <c r="G40" s="5"/>
      <c r="H40" s="7">
        <v>69</v>
      </c>
      <c r="I40" s="23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Сазонов Николай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55</v>
      </c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Ларионов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Ларионов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Тодрамович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Хабиров Марс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4" t="s">
        <v>50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Сазонов Николай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53</v>
      </c>
      <c r="E48" s="5"/>
      <c r="F48" s="5"/>
      <c r="G48" s="5"/>
      <c r="H48" s="4">
        <v>-70</v>
      </c>
      <c r="I48" s="6" t="str">
        <f>IF(I46=H45,H47,IF(I46=H47,H45,0))</f>
        <v>Сазонов Николай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53</v>
      </c>
      <c r="D50" s="4">
        <v>-77</v>
      </c>
      <c r="E50" s="6" t="str">
        <f>IF(E44=D40,D48,IF(E44=D48,D40,0))</f>
        <v>Халимонов Евгений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Семенов Юрий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Давлетов Тимур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Тодрамович Александр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Сп6!A1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Сп6!A2</f>
        <v>1/128 финала Турнира "Игорь Корнюшин"</v>
      </c>
      <c r="B2" s="31"/>
      <c r="C2" s="31"/>
      <c r="D2" s="31"/>
      <c r="E2" s="31"/>
      <c r="F2" s="31"/>
      <c r="G2" s="31"/>
    </row>
    <row r="3" spans="1:7" ht="15.75">
      <c r="A3" s="31" t="str">
        <f>Сп6!A3</f>
        <v>23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Сп6!A5</f>
        <v>Ермолаев Владислав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123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123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Сп6!A21</f>
        <v>Мохначева Екатерина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139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Сп6!A20</f>
        <v>Лещенко Илья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122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Сп6!A13</f>
        <v>Нагонев Владимир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132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122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122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Сп6!A12</f>
        <v>Ишмакова Лиана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122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Сп6!A9</f>
        <v>Лукьянов Роман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129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129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135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Сп6!A16</f>
        <v>Зверс Виктория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129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Сп6!A17</f>
        <v>Гизатуллин Карим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136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128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128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Сп6!A8</f>
        <v>Гаскаров Динар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122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Сп6!A7</f>
        <v>Гилемханова Дина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127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127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137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Сп6!A18</f>
        <v>Балхияров Алмас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127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Сп6!A15</f>
        <v>Мансуров Данар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134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130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130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Сп6!A10</f>
        <v>Шаймарданова Аида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127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Сп6!A11</f>
        <v>Бурая Динара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131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133</v>
      </c>
      <c r="E56" s="11"/>
      <c r="F56" s="18">
        <v>-31</v>
      </c>
      <c r="G56" s="6" t="str">
        <f>IF(G36=F20,F52,IF(G36=F52,F20,0))</f>
        <v>Гилемханова Дина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133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Сп6!A14</f>
        <v>Филиппова Наталья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Сп6!A19</f>
        <v>Габбасов Тимур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138</v>
      </c>
      <c r="D62" s="11"/>
      <c r="E62" s="4">
        <v>-58</v>
      </c>
      <c r="F62" s="6" t="str">
        <f>IF(6стр2!H14=6стр2!G10,6стр2!G18,IF(6стр2!H14=6стр2!G18,6стр2!G10,0))</f>
        <v>Лазарев Игорь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Сп6!A22</f>
        <v>Надршин Марсель</v>
      </c>
      <c r="C63" s="11"/>
      <c r="D63" s="11"/>
      <c r="E63" s="5"/>
      <c r="F63" s="7">
        <v>61</v>
      </c>
      <c r="G63" s="8" t="s">
        <v>129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126</v>
      </c>
      <c r="E64" s="4">
        <v>-59</v>
      </c>
      <c r="F64" s="10" t="str">
        <f>IF(6стр2!H30=6стр2!G26,6стр2!G34,IF(6стр2!H30=6стр2!G34,6стр2!G26,0))</f>
        <v>Лукьянов Роман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Сп6!A35</f>
        <v>нет</v>
      </c>
      <c r="C65" s="11"/>
      <c r="D65" s="5"/>
      <c r="E65" s="5"/>
      <c r="F65" s="4">
        <v>-61</v>
      </c>
      <c r="G65" s="6" t="str">
        <f>IF(G63=F62,F64,IF(G63=F64,F62,0))</f>
        <v>Лазарев Игорь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126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Сп6!A6</f>
        <v>Лазарев Игорь</v>
      </c>
      <c r="C67" s="5"/>
      <c r="D67" s="5"/>
      <c r="E67" s="4">
        <v>-56</v>
      </c>
      <c r="F67" s="6" t="str">
        <f>IF(6стр2!G10=6стр2!F6,6стр2!F14,IF(6стр2!G10=6стр2!F14,6стр2!F6,0))</f>
        <v>Гаскаров Динар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128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Бурая Динара</v>
      </c>
      <c r="C69" s="5"/>
      <c r="D69" s="5"/>
      <c r="E69" s="4">
        <v>-57</v>
      </c>
      <c r="F69" s="10" t="str">
        <f>IF(6стр2!G26=6стр2!F22,6стр2!F30,IF(6стр2!G26=6стр2!F30,6стр2!F22,0))</f>
        <v>Филиппова Наталья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131</v>
      </c>
      <c r="D70" s="5"/>
      <c r="E70" s="5"/>
      <c r="F70" s="4">
        <v>-62</v>
      </c>
      <c r="G70" s="6" t="str">
        <f>IF(G68=F67,F69,IF(G68=F69,F67,0))</f>
        <v>Филиппова Наталья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Мансуров Данар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131</v>
      </c>
      <c r="E72" s="4">
        <v>-63</v>
      </c>
      <c r="F72" s="6" t="str">
        <f>IF(C70=B69,B71,IF(C70=B71,B69,0))</f>
        <v>Мансуров Данар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Гизатуллин Карим</v>
      </c>
      <c r="C73" s="11"/>
      <c r="D73" s="17" t="s">
        <v>6</v>
      </c>
      <c r="E73" s="5"/>
      <c r="F73" s="7">
        <v>66</v>
      </c>
      <c r="G73" s="8" t="s">
        <v>136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132</v>
      </c>
      <c r="D74" s="20"/>
      <c r="E74" s="4">
        <v>-64</v>
      </c>
      <c r="F74" s="10" t="str">
        <f>IF(C74=B73,B75,IF(C74=B75,B73,0))</f>
        <v>Гизатуллин Карим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Нагонев Владимир</v>
      </c>
      <c r="C75" s="4">
        <v>-65</v>
      </c>
      <c r="D75" s="6" t="str">
        <f>IF(D72=C70,C74,IF(D72=C74,C70,0))</f>
        <v>Нагонев Владимир</v>
      </c>
      <c r="E75" s="5"/>
      <c r="F75" s="4">
        <v>-66</v>
      </c>
      <c r="G75" s="6" t="str">
        <f>IF(G73=F72,F74,IF(G73=F74,F72,0))</f>
        <v>Мансуров Данар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Сп6!A1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Сп6!A2</f>
        <v>1/128 финала Турнира "Игорь Корнюшин"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Сп6!A3</f>
        <v>23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Ермолаев Владислав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Мохначева Екатерина</v>
      </c>
      <c r="C6" s="7">
        <v>40</v>
      </c>
      <c r="D6" s="14" t="s">
        <v>140</v>
      </c>
      <c r="E6" s="7">
        <v>52</v>
      </c>
      <c r="F6" s="14" t="s">
        <v>123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Габбасов Тимур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нет</v>
      </c>
      <c r="C8" s="5"/>
      <c r="D8" s="7">
        <v>48</v>
      </c>
      <c r="E8" s="21" t="s">
        <v>131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нет</v>
      </c>
      <c r="C10" s="7">
        <v>41</v>
      </c>
      <c r="D10" s="21" t="s">
        <v>131</v>
      </c>
      <c r="E10" s="15"/>
      <c r="F10" s="7">
        <v>56</v>
      </c>
      <c r="G10" s="14" t="s">
        <v>123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Бурая Динара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Гаскаров Динар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нет</v>
      </c>
      <c r="C14" s="7">
        <v>42</v>
      </c>
      <c r="D14" s="14" t="s">
        <v>134</v>
      </c>
      <c r="E14" s="7">
        <v>53</v>
      </c>
      <c r="F14" s="21" t="s">
        <v>128</v>
      </c>
      <c r="G14" s="7">
        <v>58</v>
      </c>
      <c r="H14" s="14" t="s">
        <v>123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Мансуров Данар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нет</v>
      </c>
      <c r="C16" s="5"/>
      <c r="D16" s="7">
        <v>49</v>
      </c>
      <c r="E16" s="21" t="s">
        <v>134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137</v>
      </c>
      <c r="E18" s="15"/>
      <c r="F18" s="4">
        <v>-30</v>
      </c>
      <c r="G18" s="10" t="str">
        <f>IF(6стр1!F52=6стр1!E44,6стр1!E60,IF(6стр1!F52=6стр1!E60,6стр1!E44,0))</f>
        <v>Лазарев Игорь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Балхияров Алмас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Шаймарданова Аида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нет</v>
      </c>
      <c r="C22" s="7">
        <v>44</v>
      </c>
      <c r="D22" s="14" t="s">
        <v>136</v>
      </c>
      <c r="E22" s="7">
        <v>54</v>
      </c>
      <c r="F22" s="14" t="s">
        <v>130</v>
      </c>
      <c r="G22" s="15"/>
      <c r="H22" s="7">
        <v>60</v>
      </c>
      <c r="I22" s="24" t="s">
        <v>130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Гизатуллин Карим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нет</v>
      </c>
      <c r="C24" s="5"/>
      <c r="D24" s="7">
        <v>50</v>
      </c>
      <c r="E24" s="21" t="s">
        <v>136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нет</v>
      </c>
      <c r="C26" s="7">
        <v>45</v>
      </c>
      <c r="D26" s="21" t="s">
        <v>135</v>
      </c>
      <c r="E26" s="15"/>
      <c r="F26" s="7">
        <v>57</v>
      </c>
      <c r="G26" s="14" t="s">
        <v>130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Зверс Виктория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нет</v>
      </c>
      <c r="C28" s="5"/>
      <c r="D28" s="4">
        <v>-28</v>
      </c>
      <c r="E28" s="6" t="str">
        <f>IF(6стр1!E60=6стр1!D56,6стр1!D64,IF(6стр1!E60=6стр1!D64,6стр1!D56,0))</f>
        <v>Филиппова Наталья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нет</v>
      </c>
      <c r="C30" s="7">
        <v>46</v>
      </c>
      <c r="D30" s="14" t="s">
        <v>132</v>
      </c>
      <c r="E30" s="7">
        <v>55</v>
      </c>
      <c r="F30" s="21" t="s">
        <v>133</v>
      </c>
      <c r="G30" s="7">
        <v>59</v>
      </c>
      <c r="H30" s="21" t="s">
        <v>130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Нагонев Владимир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Надршин Марсель</v>
      </c>
      <c r="C32" s="5"/>
      <c r="D32" s="7">
        <v>51</v>
      </c>
      <c r="E32" s="21" t="s">
        <v>132</v>
      </c>
      <c r="F32" s="5"/>
      <c r="G32" s="11"/>
      <c r="H32" s="4">
        <v>-60</v>
      </c>
      <c r="I32" s="6" t="str">
        <f>IF(I22=H14,H30,IF(I22=H30,H14,0))</f>
        <v>Ермолаев Владислав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141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141</v>
      </c>
      <c r="E34" s="15"/>
      <c r="F34" s="4">
        <v>-29</v>
      </c>
      <c r="G34" s="10" t="str">
        <f>IF(6стр1!F20=6стр1!E12,6стр1!E28,IF(6стр1!F20=6стр1!E28,6стр1!E12,0))</f>
        <v>Лукьянов Роман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Лещенко Илья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Габбасов Тимур</v>
      </c>
      <c r="C37" s="5"/>
      <c r="D37" s="5"/>
      <c r="E37" s="5"/>
      <c r="F37" s="4">
        <v>-48</v>
      </c>
      <c r="G37" s="6" t="str">
        <f>IF(E8=D6,D10,IF(E8=D10,D6,0))</f>
        <v>Мохначева Екатерина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138</v>
      </c>
      <c r="D38" s="5"/>
      <c r="E38" s="5"/>
      <c r="F38" s="5"/>
      <c r="G38" s="7">
        <v>67</v>
      </c>
      <c r="H38" s="14" t="s">
        <v>140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Балхияров Алмас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138</v>
      </c>
      <c r="E40" s="5"/>
      <c r="F40" s="5"/>
      <c r="G40" s="5"/>
      <c r="H40" s="7">
        <v>69</v>
      </c>
      <c r="I40" s="23" t="s">
        <v>135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Зверс Виктория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135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Надршин Марсель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139</v>
      </c>
      <c r="F44" s="5"/>
      <c r="G44" s="5"/>
      <c r="H44" s="4">
        <v>-69</v>
      </c>
      <c r="I44" s="6" t="str">
        <f>IF(I40=H38,H42,IF(I40=H42,H38,0))</f>
        <v>Мохначева Екатерина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Балхияров Алмас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137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Надршин Марсель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139</v>
      </c>
      <c r="E48" s="5"/>
      <c r="F48" s="5"/>
      <c r="G48" s="5"/>
      <c r="H48" s="4">
        <v>-70</v>
      </c>
      <c r="I48" s="6" t="str">
        <f>IF(I46=H45,H47,IF(I46=H47,H45,0))</f>
        <v>Надршин Марсель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139</v>
      </c>
      <c r="D50" s="4">
        <v>-77</v>
      </c>
      <c r="E50" s="6" t="str">
        <f>IF(E44=D40,D48,IF(E44=D48,D40,0))</f>
        <v>Габбасов Тимур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Лещенко Илья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115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82</v>
      </c>
      <c r="B5" s="28">
        <v>1</v>
      </c>
      <c r="C5" s="26" t="str">
        <f>5!F20</f>
        <v>Мингалиев Азиз</v>
      </c>
      <c r="D5" s="25"/>
      <c r="E5" s="25"/>
      <c r="F5" s="25"/>
      <c r="G5" s="25"/>
      <c r="H5" s="25"/>
      <c r="I5" s="25"/>
    </row>
    <row r="6" spans="1:9" ht="18">
      <c r="A6" s="27" t="s">
        <v>116</v>
      </c>
      <c r="B6" s="28">
        <v>2</v>
      </c>
      <c r="C6" s="26" t="str">
        <f>5!F31</f>
        <v>Закареев Али</v>
      </c>
      <c r="D6" s="25"/>
      <c r="E6" s="25"/>
      <c r="F6" s="25"/>
      <c r="G6" s="25"/>
      <c r="H6" s="25"/>
      <c r="I6" s="25"/>
    </row>
    <row r="7" spans="1:9" ht="18">
      <c r="A7" s="27" t="s">
        <v>117</v>
      </c>
      <c r="B7" s="28">
        <v>3</v>
      </c>
      <c r="C7" s="26" t="str">
        <f>5!G43</f>
        <v>Низамутдинов Эльмир</v>
      </c>
      <c r="D7" s="25"/>
      <c r="E7" s="25"/>
      <c r="F7" s="25"/>
      <c r="G7" s="25"/>
      <c r="H7" s="25"/>
      <c r="I7" s="25"/>
    </row>
    <row r="8" spans="1:9" ht="18">
      <c r="A8" s="27" t="s">
        <v>118</v>
      </c>
      <c r="B8" s="28">
        <v>4</v>
      </c>
      <c r="C8" s="26" t="str">
        <f>5!G51</f>
        <v>Шаймарданова Аделя</v>
      </c>
      <c r="D8" s="25"/>
      <c r="E8" s="25"/>
      <c r="F8" s="25"/>
      <c r="G8" s="25"/>
      <c r="H8" s="25"/>
      <c r="I8" s="25"/>
    </row>
    <row r="9" spans="1:9" ht="18">
      <c r="A9" s="27" t="s">
        <v>119</v>
      </c>
      <c r="B9" s="28">
        <v>5</v>
      </c>
      <c r="C9" s="26" t="str">
        <f>5!C55</f>
        <v>Хакимова Фиоза</v>
      </c>
      <c r="D9" s="25"/>
      <c r="E9" s="25"/>
      <c r="F9" s="25"/>
      <c r="G9" s="25"/>
      <c r="H9" s="25"/>
      <c r="I9" s="25"/>
    </row>
    <row r="10" spans="1:9" ht="18">
      <c r="A10" s="27" t="s">
        <v>120</v>
      </c>
      <c r="B10" s="28">
        <v>6</v>
      </c>
      <c r="C10" s="26" t="str">
        <f>5!C57</f>
        <v>Неизвестных Игорь</v>
      </c>
      <c r="D10" s="25"/>
      <c r="E10" s="25"/>
      <c r="F10" s="25"/>
      <c r="G10" s="25"/>
      <c r="H10" s="25"/>
      <c r="I10" s="25"/>
    </row>
    <row r="11" spans="1:9" ht="18">
      <c r="A11" s="27" t="s">
        <v>121</v>
      </c>
      <c r="B11" s="28">
        <v>7</v>
      </c>
      <c r="C11" s="26" t="str">
        <f>5!C60</f>
        <v>Ишмакова Лиана</v>
      </c>
      <c r="D11" s="25"/>
      <c r="E11" s="25"/>
      <c r="F11" s="25"/>
      <c r="G11" s="25"/>
      <c r="H11" s="25"/>
      <c r="I11" s="25"/>
    </row>
    <row r="12" spans="1:9" ht="18">
      <c r="A12" s="27" t="s">
        <v>122</v>
      </c>
      <c r="B12" s="28">
        <v>8</v>
      </c>
      <c r="C12" s="26" t="str">
        <f>5!C62</f>
        <v>Гильванов Роман</v>
      </c>
      <c r="D12" s="25"/>
      <c r="E12" s="25"/>
      <c r="F12" s="25"/>
      <c r="G12" s="25"/>
      <c r="H12" s="25"/>
      <c r="I12" s="25"/>
    </row>
    <row r="13" spans="1:9" ht="18">
      <c r="A13" s="27" t="s">
        <v>123</v>
      </c>
      <c r="B13" s="28">
        <v>9</v>
      </c>
      <c r="C13" s="26" t="str">
        <f>5!G57</f>
        <v>Ермолаев Владислав</v>
      </c>
      <c r="D13" s="25"/>
      <c r="E13" s="25"/>
      <c r="F13" s="25"/>
      <c r="G13" s="25"/>
      <c r="H13" s="25"/>
      <c r="I13" s="25"/>
    </row>
    <row r="14" spans="1:9" ht="18">
      <c r="A14" s="27" t="s">
        <v>32</v>
      </c>
      <c r="B14" s="28">
        <v>10</v>
      </c>
      <c r="C14" s="26">
        <f>5!G60</f>
        <v>0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5!G64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5!G66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5!D67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5!D70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5!G69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5!G71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Сп5!A1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Сп5!A2</f>
        <v>1/64 финала Турнира "Игорь Корнюшин"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Сп5!A3</f>
        <v>30 мая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Сп5!A5</f>
        <v>Закареев Али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82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Сп5!A20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82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Сп5!A13</f>
        <v>Ермолаев Владислав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122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Сп5!A12</f>
        <v>Ишмакова Лиана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82</v>
      </c>
      <c r="F12" s="5"/>
      <c r="G12" s="13"/>
      <c r="H12" s="5"/>
      <c r="I12" s="5"/>
    </row>
    <row r="13" spans="1:9" ht="12.75">
      <c r="A13" s="4">
        <v>5</v>
      </c>
      <c r="B13" s="6" t="str">
        <f>Сп5!A9</f>
        <v>Шаймарданова Аделя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Сп5!A16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118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Сп5!A17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Сп5!A8</f>
        <v>Низамутдинов Эльмир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117</v>
      </c>
      <c r="G20" s="8"/>
      <c r="H20" s="8"/>
      <c r="I20" s="8"/>
    </row>
    <row r="21" spans="1:9" ht="12.75">
      <c r="A21" s="4">
        <v>3</v>
      </c>
      <c r="B21" s="6" t="str">
        <f>Сп5!A7</f>
        <v>Мингалиев Азиз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117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Сп5!A18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Сп5!A15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120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Сп5!A10</f>
        <v>Хакимова Фиоза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117</v>
      </c>
      <c r="F28" s="15"/>
      <c r="G28" s="5"/>
      <c r="H28" s="5"/>
      <c r="I28" s="5"/>
    </row>
    <row r="29" spans="1:9" ht="12.75">
      <c r="A29" s="4">
        <v>7</v>
      </c>
      <c r="B29" s="6" t="str">
        <f>Сп5!A11</f>
        <v>Неизвестных Игорь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Сп5!A14</f>
        <v>нет</v>
      </c>
      <c r="C31" s="11"/>
      <c r="D31" s="11"/>
      <c r="E31" s="4">
        <v>-15</v>
      </c>
      <c r="F31" s="6" t="str">
        <f>IF(F20=E12,E28,IF(F20=E28,E12,0))</f>
        <v>Закареев Али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121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Сп5!A19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116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Сп5!A6</f>
        <v>Гильванов Роман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Низамутдинов Эльмир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123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Ермолаев Владислав</v>
      </c>
      <c r="C39" s="7">
        <v>20</v>
      </c>
      <c r="D39" s="36" t="s">
        <v>116</v>
      </c>
      <c r="E39" s="7">
        <v>26</v>
      </c>
      <c r="F39" s="36" t="s">
        <v>118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Гильванов Роман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120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120</v>
      </c>
      <c r="E43" s="15"/>
      <c r="F43" s="7">
        <v>28</v>
      </c>
      <c r="G43" s="36" t="s">
        <v>118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Хакимова Фиоза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Неизвестных Игорь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119</v>
      </c>
      <c r="E47" s="7">
        <v>27</v>
      </c>
      <c r="F47" s="37" t="s">
        <v>119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Шаймарданова Аделя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нет</v>
      </c>
      <c r="C49" s="5"/>
      <c r="D49" s="7">
        <v>25</v>
      </c>
      <c r="E49" s="37" t="s">
        <v>119</v>
      </c>
      <c r="F49" s="5"/>
      <c r="G49" s="15"/>
      <c r="H49" s="5"/>
      <c r="I49" s="5"/>
    </row>
    <row r="50" spans="1:9" ht="12.75">
      <c r="A50" s="5"/>
      <c r="B50" s="7">
        <v>19</v>
      </c>
      <c r="C50" s="36"/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122</v>
      </c>
      <c r="E51" s="15"/>
      <c r="F51" s="4">
        <v>-28</v>
      </c>
      <c r="G51" s="6" t="str">
        <f>IF(G43=F39,F47,IF(G43=F47,F39,0))</f>
        <v>Шаймарданова Аделя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Ишмакова Лиана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Хакимова Фиоза</v>
      </c>
      <c r="C54" s="5"/>
      <c r="D54" s="4">
        <v>-20</v>
      </c>
      <c r="E54" s="6" t="str">
        <f>IF(D39=C38,C40,IF(D39=C40,C38,0))</f>
        <v>Ермолаев Владислав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120</v>
      </c>
      <c r="D55" s="5"/>
      <c r="E55" s="7">
        <v>31</v>
      </c>
      <c r="F55" s="8" t="s">
        <v>123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Неизвестных Игорь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Неизвестных Игорь</v>
      </c>
      <c r="D57" s="5"/>
      <c r="E57" s="5"/>
      <c r="F57" s="7">
        <v>33</v>
      </c>
      <c r="G57" s="8" t="s">
        <v>123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Гильванов Роман</v>
      </c>
      <c r="C59" s="5"/>
      <c r="D59" s="5"/>
      <c r="E59" s="7">
        <v>32</v>
      </c>
      <c r="F59" s="12"/>
      <c r="G59" s="20"/>
      <c r="H59" s="5"/>
      <c r="I59" s="5"/>
    </row>
    <row r="60" spans="1:9" ht="12.75">
      <c r="A60" s="5"/>
      <c r="B60" s="7">
        <v>30</v>
      </c>
      <c r="C60" s="8" t="s">
        <v>122</v>
      </c>
      <c r="D60" s="4">
        <v>-23</v>
      </c>
      <c r="E60" s="10">
        <f>IF(D51=C50,C52,IF(D51=C52,C50,0))</f>
        <v>0</v>
      </c>
      <c r="F60" s="4">
        <v>-33</v>
      </c>
      <c r="G60" s="6">
        <f>IF(G57=F55,F59,IF(G57=F59,F55,0))</f>
        <v>0</v>
      </c>
      <c r="H60" s="14"/>
      <c r="I60" s="14"/>
    </row>
    <row r="61" spans="1:9" ht="12.75">
      <c r="A61" s="4">
        <v>-25</v>
      </c>
      <c r="B61" s="10" t="str">
        <f>IF(E49=D47,D51,IF(E49=D51,D47,0))</f>
        <v>Ишмакова Лиана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Гильванов Роман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>
        <f>IF(C50=B49,B51,IF(C50=B51,B49,0))</f>
        <v>0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104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105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87</v>
      </c>
      <c r="B5" s="28">
        <v>1</v>
      </c>
      <c r="C5" s="26" t="str">
        <f>4!F20</f>
        <v>Ключников Артем</v>
      </c>
      <c r="D5" s="25"/>
      <c r="E5" s="25"/>
      <c r="F5" s="25"/>
      <c r="G5" s="25"/>
      <c r="H5" s="25"/>
      <c r="I5" s="25"/>
    </row>
    <row r="6" spans="1:9" ht="18">
      <c r="A6" s="27" t="s">
        <v>106</v>
      </c>
      <c r="B6" s="28">
        <v>2</v>
      </c>
      <c r="C6" s="26" t="str">
        <f>4!F31</f>
        <v>Кидрасов Тагир</v>
      </c>
      <c r="D6" s="25"/>
      <c r="E6" s="25"/>
      <c r="F6" s="25"/>
      <c r="G6" s="25"/>
      <c r="H6" s="25"/>
      <c r="I6" s="25"/>
    </row>
    <row r="7" spans="1:9" ht="18">
      <c r="A7" s="27" t="s">
        <v>107</v>
      </c>
      <c r="B7" s="28">
        <v>3</v>
      </c>
      <c r="C7" s="26" t="str">
        <f>4!G43</f>
        <v>Валинуров Денис</v>
      </c>
      <c r="D7" s="25"/>
      <c r="E7" s="25"/>
      <c r="F7" s="25"/>
      <c r="G7" s="25"/>
      <c r="H7" s="25"/>
      <c r="I7" s="25"/>
    </row>
    <row r="8" spans="1:9" ht="18">
      <c r="A8" s="27" t="s">
        <v>108</v>
      </c>
      <c r="B8" s="28">
        <v>4</v>
      </c>
      <c r="C8" s="26" t="str">
        <f>4!G51</f>
        <v>Плевако Дмитрий</v>
      </c>
      <c r="D8" s="25"/>
      <c r="E8" s="25"/>
      <c r="F8" s="25"/>
      <c r="G8" s="25"/>
      <c r="H8" s="25"/>
      <c r="I8" s="25"/>
    </row>
    <row r="9" spans="1:9" ht="18">
      <c r="A9" s="27" t="s">
        <v>109</v>
      </c>
      <c r="B9" s="28">
        <v>5</v>
      </c>
      <c r="C9" s="26" t="str">
        <f>4!C55</f>
        <v>Горшенин Иван</v>
      </c>
      <c r="D9" s="25"/>
      <c r="E9" s="25"/>
      <c r="F9" s="25"/>
      <c r="G9" s="25"/>
      <c r="H9" s="25"/>
      <c r="I9" s="25"/>
    </row>
    <row r="10" spans="1:9" ht="18">
      <c r="A10" s="27" t="s">
        <v>91</v>
      </c>
      <c r="B10" s="28">
        <v>6</v>
      </c>
      <c r="C10" s="26" t="str">
        <f>4!C57</f>
        <v>Давлетбаев Азат</v>
      </c>
      <c r="D10" s="25"/>
      <c r="E10" s="25"/>
      <c r="F10" s="25"/>
      <c r="G10" s="25"/>
      <c r="H10" s="25"/>
      <c r="I10" s="25"/>
    </row>
    <row r="11" spans="1:9" ht="18">
      <c r="A11" s="27" t="s">
        <v>110</v>
      </c>
      <c r="B11" s="28">
        <v>7</v>
      </c>
      <c r="C11" s="26" t="str">
        <f>4!C60</f>
        <v>Лактионов Глеб</v>
      </c>
      <c r="D11" s="25"/>
      <c r="E11" s="25"/>
      <c r="F11" s="25"/>
      <c r="G11" s="25"/>
      <c r="H11" s="25"/>
      <c r="I11" s="25"/>
    </row>
    <row r="12" spans="1:9" ht="18">
      <c r="A12" s="27" t="s">
        <v>111</v>
      </c>
      <c r="B12" s="28">
        <v>8</v>
      </c>
      <c r="C12" s="26" t="str">
        <f>4!C62</f>
        <v>Шайхутдинов Эмиль</v>
      </c>
      <c r="D12" s="25"/>
      <c r="E12" s="25"/>
      <c r="F12" s="25"/>
      <c r="G12" s="25"/>
      <c r="H12" s="25"/>
      <c r="I12" s="25"/>
    </row>
    <row r="13" spans="1:9" ht="18">
      <c r="A13" s="27" t="s">
        <v>112</v>
      </c>
      <c r="B13" s="28">
        <v>9</v>
      </c>
      <c r="C13" s="26" t="str">
        <f>4!G57</f>
        <v>Стрельников Вячеслав</v>
      </c>
      <c r="D13" s="25"/>
      <c r="E13" s="25"/>
      <c r="F13" s="25"/>
      <c r="G13" s="25"/>
      <c r="H13" s="25"/>
      <c r="I13" s="25"/>
    </row>
    <row r="14" spans="1:9" ht="18">
      <c r="A14" s="27" t="s">
        <v>113</v>
      </c>
      <c r="B14" s="28">
        <v>10</v>
      </c>
      <c r="C14" s="26" t="str">
        <f>4!G60</f>
        <v>Валитов Денис</v>
      </c>
      <c r="D14" s="25"/>
      <c r="E14" s="25"/>
      <c r="F14" s="25"/>
      <c r="G14" s="25"/>
      <c r="H14" s="25"/>
      <c r="I14" s="25"/>
    </row>
    <row r="15" spans="1:9" ht="18">
      <c r="A15" s="27" t="s">
        <v>32</v>
      </c>
      <c r="B15" s="28">
        <v>11</v>
      </c>
      <c r="C15" s="26">
        <f>4!G64</f>
        <v>0</v>
      </c>
      <c r="D15" s="25"/>
      <c r="E15" s="25"/>
      <c r="F15" s="25"/>
      <c r="G15" s="25"/>
      <c r="H15" s="25"/>
      <c r="I15" s="25"/>
    </row>
    <row r="16" spans="1:9" ht="18">
      <c r="A16" s="27" t="s">
        <v>32</v>
      </c>
      <c r="B16" s="28">
        <v>12</v>
      </c>
      <c r="C16" s="26">
        <f>4!G66</f>
        <v>0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4!D67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4!D70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4!G69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4!G71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Сп4!A1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Сп4!A2</f>
        <v>1/32 финала Турнира "Игорь Корнюшин"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Сп4!A3</f>
        <v>7 июня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Сп4!A5</f>
        <v>Ключников Артем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87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87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Сп4!A13</f>
        <v>Горшенин Иван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Сп4!A12</f>
        <v>Лактионов Глеб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87</v>
      </c>
      <c r="F12" s="5"/>
      <c r="G12" s="13"/>
      <c r="H12" s="5"/>
      <c r="I12" s="5"/>
    </row>
    <row r="13" spans="1:9" ht="12.75">
      <c r="A13" s="4">
        <v>5</v>
      </c>
      <c r="B13" s="6" t="str">
        <f>Сп4!A9</f>
        <v>Давлетбаев Азат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Сп4!A16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108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Сп4!A8</f>
        <v>Плевако Дмитрий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87</v>
      </c>
      <c r="G20" s="8"/>
      <c r="H20" s="8"/>
      <c r="I20" s="8"/>
    </row>
    <row r="21" spans="1:9" ht="12.75">
      <c r="A21" s="4">
        <v>3</v>
      </c>
      <c r="B21" s="6" t="str">
        <f>Сп4!A7</f>
        <v>Шайхутдинов Эмиль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107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91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Сп4!A15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91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Сп4!A10</f>
        <v>Валинуров Денис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110</v>
      </c>
      <c r="F28" s="15"/>
      <c r="G28" s="5"/>
      <c r="H28" s="5"/>
      <c r="I28" s="5"/>
    </row>
    <row r="29" spans="1:9" ht="12.75">
      <c r="A29" s="4">
        <v>7</v>
      </c>
      <c r="B29" s="6" t="str">
        <f>Сп4!A11</f>
        <v>Кидрасов Тагир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Сп4!A14</f>
        <v>Стрельников Вячеслав</v>
      </c>
      <c r="C31" s="11"/>
      <c r="D31" s="11"/>
      <c r="E31" s="4">
        <v>-15</v>
      </c>
      <c r="F31" s="6" t="str">
        <f>IF(F20=E12,E28,IF(F20=E28,E12,0))</f>
        <v>Кидрасов Тагир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110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Сп4!A19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106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Сп4!A6</f>
        <v>Валитов Денис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Плевако Дмитрий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112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Горшенин Иван</v>
      </c>
      <c r="C39" s="7">
        <v>20</v>
      </c>
      <c r="D39" s="36" t="s">
        <v>112</v>
      </c>
      <c r="E39" s="7">
        <v>26</v>
      </c>
      <c r="F39" s="36" t="s">
        <v>108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Валитов Денис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37" t="s">
        <v>112</v>
      </c>
      <c r="F41" s="11"/>
      <c r="G41" s="5"/>
      <c r="H41" s="5"/>
      <c r="I41" s="5"/>
    </row>
    <row r="42" spans="1:9" ht="12.75">
      <c r="A42" s="5"/>
      <c r="B42" s="7">
        <v>17</v>
      </c>
      <c r="C42" s="36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107</v>
      </c>
      <c r="E43" s="15"/>
      <c r="F43" s="7">
        <v>28</v>
      </c>
      <c r="G43" s="36" t="s">
        <v>91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Шайхутдинов Эмиль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Валинуров Денис</v>
      </c>
      <c r="F45" s="11"/>
      <c r="G45" s="15"/>
      <c r="H45" s="5"/>
      <c r="I45" s="5"/>
    </row>
    <row r="46" spans="1:9" ht="12.75">
      <c r="A46" s="5"/>
      <c r="B46" s="7">
        <v>18</v>
      </c>
      <c r="C46" s="36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36" t="s">
        <v>109</v>
      </c>
      <c r="E47" s="7">
        <v>27</v>
      </c>
      <c r="F47" s="37" t="s">
        <v>91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Давлетбаев Азат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Стрельников Вячеслав</v>
      </c>
      <c r="C49" s="5"/>
      <c r="D49" s="7">
        <v>25</v>
      </c>
      <c r="E49" s="37" t="s">
        <v>109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113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111</v>
      </c>
      <c r="E51" s="15"/>
      <c r="F51" s="4">
        <v>-28</v>
      </c>
      <c r="G51" s="6" t="str">
        <f>IF(G43=F39,F47,IF(G43=F47,F39,0))</f>
        <v>Плевако Дмитрий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Лактионов Глеб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Горшенин Иван</v>
      </c>
      <c r="C54" s="5"/>
      <c r="D54" s="4">
        <v>-20</v>
      </c>
      <c r="E54" s="6" t="str">
        <f>IF(D39=C38,C40,IF(D39=C40,C38,0))</f>
        <v>Валитов Денис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112</v>
      </c>
      <c r="D55" s="5"/>
      <c r="E55" s="7">
        <v>31</v>
      </c>
      <c r="F55" s="8" t="s">
        <v>106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Давлетбаев Азат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Давлетбаев Азат</v>
      </c>
      <c r="D57" s="5"/>
      <c r="E57" s="5"/>
      <c r="F57" s="7">
        <v>33</v>
      </c>
      <c r="G57" s="8" t="s">
        <v>113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Шайхутдинов Эмиль</v>
      </c>
      <c r="C59" s="5"/>
      <c r="D59" s="5"/>
      <c r="E59" s="7">
        <v>32</v>
      </c>
      <c r="F59" s="12" t="s">
        <v>113</v>
      </c>
      <c r="G59" s="20"/>
      <c r="H59" s="5"/>
      <c r="I59" s="5"/>
    </row>
    <row r="60" spans="1:9" ht="12.75">
      <c r="A60" s="5"/>
      <c r="B60" s="7">
        <v>30</v>
      </c>
      <c r="C60" s="8" t="s">
        <v>111</v>
      </c>
      <c r="D60" s="4">
        <v>-23</v>
      </c>
      <c r="E60" s="10" t="str">
        <f>IF(D51=C50,C52,IF(D51=C52,C50,0))</f>
        <v>Стрельников Вячеслав</v>
      </c>
      <c r="F60" s="4">
        <v>-33</v>
      </c>
      <c r="G60" s="6" t="str">
        <f>IF(G57=F55,F59,IF(G57=F59,F55,0))</f>
        <v>Валитов Денис</v>
      </c>
      <c r="H60" s="14"/>
      <c r="I60" s="14"/>
    </row>
    <row r="61" spans="1:9" ht="12.75">
      <c r="A61" s="4">
        <v>-25</v>
      </c>
      <c r="B61" s="10" t="str">
        <f>IF(E49=D47,D51,IF(E49=D51,D47,0))</f>
        <v>Лактионов Глеб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Шайхутдинов Эмиль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2" t="s">
        <v>10</v>
      </c>
      <c r="I65" s="32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84"/>
  <sheetViews>
    <sheetView view="pageBreakPreview" zoomScaleNormal="80" zoomScaleSheetLayoutView="100" workbookViewId="0" topLeftCell="A1">
      <selection activeCell="F1" sqref="F1:Z2"/>
    </sheetView>
  </sheetViews>
  <sheetFormatPr defaultColWidth="9.00390625" defaultRowHeight="9.75" customHeight="1"/>
  <cols>
    <col min="1" max="26" width="2.75390625" style="38" customWidth="1"/>
    <col min="27" max="16384" width="1.75390625" style="38" customWidth="1"/>
  </cols>
  <sheetData>
    <row r="1" spans="6:58" ht="9.75" customHeight="1">
      <c r="F1" s="39" t="s">
        <v>33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</row>
    <row r="2" spans="6:58" ht="9.75" customHeight="1"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6:58" ht="9.75" customHeight="1">
      <c r="F3" s="41" t="s">
        <v>92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</row>
    <row r="4" spans="6:58" ht="9.75" customHeight="1"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</row>
    <row r="5" spans="6:58" ht="9.75" customHeight="1">
      <c r="F5" s="41" t="s">
        <v>93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6:58" ht="9.75" customHeight="1"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58" ht="9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8" spans="1:58" ht="9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</row>
    <row r="9" spans="1:58" ht="9.7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</row>
    <row r="10" spans="1:58" ht="9.75" customHeight="1">
      <c r="A10" s="43" t="s">
        <v>94</v>
      </c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>
        <v>1</v>
      </c>
      <c r="P10" s="45"/>
      <c r="Q10" s="45">
        <v>2</v>
      </c>
      <c r="R10" s="45"/>
      <c r="S10" s="45">
        <v>3</v>
      </c>
      <c r="T10" s="45"/>
      <c r="U10" s="45">
        <v>4</v>
      </c>
      <c r="V10" s="45"/>
      <c r="W10" s="45">
        <v>5</v>
      </c>
      <c r="X10" s="45"/>
      <c r="Y10" s="46" t="s">
        <v>95</v>
      </c>
      <c r="Z10" s="46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</row>
    <row r="11" spans="1:58" ht="9.75" customHeight="1">
      <c r="A11" s="4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6"/>
      <c r="Z11" s="46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</row>
    <row r="12" spans="1:58" ht="9.75" customHeight="1">
      <c r="A12" s="47">
        <v>1</v>
      </c>
      <c r="B12" s="47"/>
      <c r="C12" s="48" t="s">
        <v>80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9"/>
      <c r="P12" s="49"/>
      <c r="Q12" s="50" t="s">
        <v>96</v>
      </c>
      <c r="R12" s="50"/>
      <c r="S12" s="50" t="s">
        <v>97</v>
      </c>
      <c r="T12" s="50"/>
      <c r="U12" s="50" t="s">
        <v>96</v>
      </c>
      <c r="V12" s="50"/>
      <c r="W12" s="50" t="s">
        <v>96</v>
      </c>
      <c r="X12" s="50"/>
      <c r="Y12" s="51" t="s">
        <v>98</v>
      </c>
      <c r="Z12" s="51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</row>
    <row r="13" spans="1:58" ht="9.75" customHeight="1">
      <c r="A13" s="47"/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  <c r="P13" s="49"/>
      <c r="Q13" s="50"/>
      <c r="R13" s="50"/>
      <c r="S13" s="50"/>
      <c r="T13" s="50"/>
      <c r="U13" s="50"/>
      <c r="V13" s="50"/>
      <c r="W13" s="50"/>
      <c r="X13" s="50"/>
      <c r="Y13" s="51"/>
      <c r="Z13" s="51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</row>
    <row r="14" spans="1:58" ht="9.75" customHeight="1">
      <c r="A14" s="47">
        <v>2</v>
      </c>
      <c r="B14" s="47"/>
      <c r="C14" s="48" t="s">
        <v>88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50" t="s">
        <v>97</v>
      </c>
      <c r="P14" s="50"/>
      <c r="Q14" s="49"/>
      <c r="R14" s="49"/>
      <c r="S14" s="50" t="s">
        <v>97</v>
      </c>
      <c r="T14" s="50"/>
      <c r="U14" s="50" t="s">
        <v>96</v>
      </c>
      <c r="V14" s="50"/>
      <c r="W14" s="50" t="s">
        <v>96</v>
      </c>
      <c r="X14" s="50"/>
      <c r="Y14" s="51" t="s">
        <v>96</v>
      </c>
      <c r="Z14" s="51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</row>
    <row r="15" spans="1:58" ht="9.75" customHeight="1">
      <c r="A15" s="47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50"/>
      <c r="P15" s="50"/>
      <c r="Q15" s="49"/>
      <c r="R15" s="49"/>
      <c r="S15" s="50"/>
      <c r="T15" s="50"/>
      <c r="U15" s="50"/>
      <c r="V15" s="50"/>
      <c r="W15" s="50"/>
      <c r="X15" s="50"/>
      <c r="Y15" s="51"/>
      <c r="Z15" s="51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</row>
    <row r="16" spans="1:58" ht="9.75" customHeight="1">
      <c r="A16" s="47">
        <v>3</v>
      </c>
      <c r="B16" s="47"/>
      <c r="C16" s="48" t="s">
        <v>99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50" t="s">
        <v>96</v>
      </c>
      <c r="P16" s="50"/>
      <c r="Q16" s="50" t="s">
        <v>96</v>
      </c>
      <c r="R16" s="50"/>
      <c r="S16" s="49"/>
      <c r="T16" s="49"/>
      <c r="U16" s="50" t="s">
        <v>96</v>
      </c>
      <c r="V16" s="50"/>
      <c r="W16" s="50" t="s">
        <v>96</v>
      </c>
      <c r="X16" s="50"/>
      <c r="Y16" s="51" t="s">
        <v>100</v>
      </c>
      <c r="Z16" s="51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</row>
    <row r="17" spans="1:58" ht="9.75" customHeight="1">
      <c r="A17" s="47"/>
      <c r="B17" s="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50"/>
      <c r="P17" s="50"/>
      <c r="Q17" s="50"/>
      <c r="R17" s="50"/>
      <c r="S17" s="49"/>
      <c r="T17" s="49"/>
      <c r="U17" s="50"/>
      <c r="V17" s="50"/>
      <c r="W17" s="50"/>
      <c r="X17" s="50"/>
      <c r="Y17" s="51"/>
      <c r="Z17" s="51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</row>
    <row r="18" spans="1:58" ht="9.75" customHeight="1">
      <c r="A18" s="47">
        <v>4</v>
      </c>
      <c r="B18" s="47"/>
      <c r="C18" s="48" t="s">
        <v>91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50" t="s">
        <v>97</v>
      </c>
      <c r="P18" s="50"/>
      <c r="Q18" s="50" t="s">
        <v>100</v>
      </c>
      <c r="R18" s="50"/>
      <c r="S18" s="50" t="s">
        <v>97</v>
      </c>
      <c r="T18" s="50"/>
      <c r="U18" s="49"/>
      <c r="V18" s="49"/>
      <c r="W18" s="50" t="s">
        <v>96</v>
      </c>
      <c r="X18" s="50"/>
      <c r="Y18" s="51" t="s">
        <v>101</v>
      </c>
      <c r="Z18" s="51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</row>
    <row r="19" spans="1:58" ht="9.75" customHeight="1">
      <c r="A19" s="47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50"/>
      <c r="P19" s="50"/>
      <c r="Q19" s="50"/>
      <c r="R19" s="50"/>
      <c r="S19" s="50"/>
      <c r="T19" s="50"/>
      <c r="U19" s="49"/>
      <c r="V19" s="49"/>
      <c r="W19" s="50"/>
      <c r="X19" s="50"/>
      <c r="Y19" s="51"/>
      <c r="Z19" s="51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</row>
    <row r="20" spans="1:58" ht="9.75" customHeight="1">
      <c r="A20" s="47">
        <v>5</v>
      </c>
      <c r="B20" s="47"/>
      <c r="C20" s="48" t="s">
        <v>102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50" t="s">
        <v>97</v>
      </c>
      <c r="P20" s="50"/>
      <c r="Q20" s="50" t="s">
        <v>97</v>
      </c>
      <c r="R20" s="50"/>
      <c r="S20" s="50" t="s">
        <v>97</v>
      </c>
      <c r="T20" s="50"/>
      <c r="U20" s="50" t="s">
        <v>97</v>
      </c>
      <c r="V20" s="50"/>
      <c r="W20" s="49"/>
      <c r="X20" s="49"/>
      <c r="Y20" s="51" t="s">
        <v>103</v>
      </c>
      <c r="Z20" s="51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</row>
    <row r="21" spans="1:58" ht="9.75" customHeight="1">
      <c r="A21" s="4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50"/>
      <c r="P21" s="50"/>
      <c r="Q21" s="50"/>
      <c r="R21" s="50"/>
      <c r="S21" s="50"/>
      <c r="T21" s="50"/>
      <c r="U21" s="50"/>
      <c r="V21" s="50"/>
      <c r="W21" s="49"/>
      <c r="X21" s="49"/>
      <c r="Y21" s="51"/>
      <c r="Z21" s="51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</row>
    <row r="22" spans="1:58" ht="9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</row>
    <row r="23" spans="1:58" ht="9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</row>
    <row r="24" spans="1:58" ht="9.7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</row>
    <row r="25" spans="1:58" ht="9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</row>
    <row r="26" spans="1:58" ht="9.75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</row>
    <row r="27" spans="1:58" ht="9.7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</row>
    <row r="28" spans="1:58" ht="9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</row>
    <row r="29" spans="1:58" ht="9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</row>
    <row r="30" spans="1:58" ht="9.7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</row>
    <row r="31" spans="1:58" ht="9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</row>
    <row r="32" spans="1:58" ht="9.7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</row>
    <row r="33" spans="1:58" ht="9.7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</row>
    <row r="34" spans="1:58" ht="9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</row>
    <row r="35" spans="1:58" ht="9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</row>
    <row r="36" spans="1:58" ht="9.75" customHeight="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</row>
    <row r="37" spans="1:58" ht="9.7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</row>
    <row r="38" spans="1:58" ht="9.7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</row>
    <row r="39" spans="1:58" ht="9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</row>
    <row r="40" spans="1:58" ht="9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</row>
    <row r="41" spans="1:58" ht="9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</row>
    <row r="42" spans="1:58" ht="9.7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</row>
    <row r="43" spans="1:58" ht="9.7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</row>
    <row r="44" spans="1:58" ht="9.7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</row>
    <row r="45" spans="1:58" ht="9.75" customHeight="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</row>
    <row r="46" spans="1:58" ht="9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</row>
    <row r="47" spans="1:58" ht="9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</row>
    <row r="48" spans="1:58" ht="9.75" customHeight="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</row>
    <row r="49" spans="1:58" ht="9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</row>
    <row r="50" spans="1:58" ht="9.7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</row>
    <row r="51" spans="1:58" ht="9.75" customHeight="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</row>
    <row r="52" spans="1:58" ht="9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</row>
    <row r="53" spans="1:58" ht="9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</row>
    <row r="54" spans="1:58" ht="9.75" customHeight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</row>
    <row r="55" spans="1:58" ht="9.75" customHeight="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</row>
    <row r="56" spans="1:58" ht="9.75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</row>
    <row r="57" spans="1:58" ht="9.75" customHeight="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</row>
    <row r="58" spans="1:58" ht="9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</row>
    <row r="59" spans="1:58" ht="9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</row>
    <row r="60" spans="1:58" ht="9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</row>
    <row r="61" spans="1:58" ht="9.75" customHeight="1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</row>
    <row r="62" spans="1:58" ht="9.75" customHeight="1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</row>
    <row r="63" spans="1:58" ht="9.75" customHeight="1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</row>
    <row r="64" spans="1:58" ht="9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</row>
    <row r="65" spans="1:58" ht="9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</row>
    <row r="66" spans="1:58" ht="9.7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</row>
    <row r="67" spans="1:58" ht="9.75" customHeight="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</row>
    <row r="68" spans="1:58" ht="9.75" customHeight="1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</row>
    <row r="69" spans="1:58" ht="9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</row>
    <row r="70" spans="1:58" ht="9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</row>
    <row r="71" spans="1:58" ht="9.75" customHeight="1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</row>
    <row r="72" spans="1:58" ht="9.75" customHeight="1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</row>
    <row r="73" spans="1:58" ht="9.75" customHeight="1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</row>
    <row r="74" spans="1:58" ht="9.75" customHeight="1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</row>
    <row r="75" spans="1:58" ht="9.75" customHeight="1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</row>
    <row r="76" spans="1:58" ht="9.75" customHeight="1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</row>
    <row r="77" spans="1:58" ht="9.75" customHeight="1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</row>
    <row r="78" spans="1:58" ht="9.75" customHeight="1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</row>
    <row r="79" spans="1:58" ht="9.75" customHeight="1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</row>
    <row r="80" spans="1:58" ht="9.75" customHeight="1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</row>
    <row r="81" spans="1:58" ht="9.75" customHeight="1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</row>
    <row r="82" spans="1:58" ht="9.75" customHeight="1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</row>
    <row r="83" spans="1:58" ht="9.75" customHeight="1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</row>
    <row r="84" spans="1:58" ht="9.7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</row>
  </sheetData>
  <sheetProtection sheet="1" objects="1" scenarios="1"/>
  <mergeCells count="51">
    <mergeCell ref="U10:V11"/>
    <mergeCell ref="W10:X11"/>
    <mergeCell ref="Y10:Z11"/>
    <mergeCell ref="O10:P11"/>
    <mergeCell ref="Q10:R11"/>
    <mergeCell ref="S10:T11"/>
    <mergeCell ref="C12:N13"/>
    <mergeCell ref="S12:T13"/>
    <mergeCell ref="C10:N11"/>
    <mergeCell ref="C18:N19"/>
    <mergeCell ref="C20:N21"/>
    <mergeCell ref="A14:B15"/>
    <mergeCell ref="A16:B17"/>
    <mergeCell ref="A18:B19"/>
    <mergeCell ref="A20:B21"/>
    <mergeCell ref="A10:B11"/>
    <mergeCell ref="A12:B13"/>
    <mergeCell ref="Y16:Z17"/>
    <mergeCell ref="Y12:Z13"/>
    <mergeCell ref="C14:N15"/>
    <mergeCell ref="C16:N17"/>
    <mergeCell ref="O12:P13"/>
    <mergeCell ref="Q12:R13"/>
    <mergeCell ref="O14:P15"/>
    <mergeCell ref="Q14:R15"/>
    <mergeCell ref="W14:X15"/>
    <mergeCell ref="U12:V13"/>
    <mergeCell ref="W20:X21"/>
    <mergeCell ref="Y20:Z21"/>
    <mergeCell ref="S14:T15"/>
    <mergeCell ref="U14:V15"/>
    <mergeCell ref="S18:T19"/>
    <mergeCell ref="U18:V19"/>
    <mergeCell ref="Y14:Z15"/>
    <mergeCell ref="S16:T17"/>
    <mergeCell ref="U16:V17"/>
    <mergeCell ref="W16:X17"/>
    <mergeCell ref="O20:P21"/>
    <mergeCell ref="Q20:R21"/>
    <mergeCell ref="S20:T21"/>
    <mergeCell ref="U20:V21"/>
    <mergeCell ref="F1:Z2"/>
    <mergeCell ref="F3:Z4"/>
    <mergeCell ref="F5:Z6"/>
    <mergeCell ref="W18:X19"/>
    <mergeCell ref="Y18:Z19"/>
    <mergeCell ref="O18:P19"/>
    <mergeCell ref="Q18:R19"/>
    <mergeCell ref="W12:X13"/>
    <mergeCell ref="O16:P17"/>
    <mergeCell ref="Q16:R17"/>
  </mergeCells>
  <printOptions horizontalCentered="1"/>
  <pageMargins left="0" right="0" top="0" bottom="0" header="0" footer="0"/>
  <pageSetup horizontalDpi="300" verticalDpi="3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85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69</v>
      </c>
      <c r="B5" s="28">
        <v>1</v>
      </c>
      <c r="C5" s="26" t="str">
        <f>2!F20</f>
        <v>Могилевская Инесса</v>
      </c>
      <c r="D5" s="25"/>
      <c r="E5" s="25"/>
      <c r="F5" s="25"/>
      <c r="G5" s="25"/>
      <c r="H5" s="25"/>
      <c r="I5" s="25"/>
    </row>
    <row r="6" spans="1:9" ht="18">
      <c r="A6" s="27" t="s">
        <v>78</v>
      </c>
      <c r="B6" s="28">
        <v>2</v>
      </c>
      <c r="C6" s="26" t="str">
        <f>2!F31</f>
        <v>Хадарин Артем</v>
      </c>
      <c r="D6" s="25"/>
      <c r="E6" s="25"/>
      <c r="F6" s="25"/>
      <c r="G6" s="25"/>
      <c r="H6" s="25"/>
      <c r="I6" s="25"/>
    </row>
    <row r="7" spans="1:9" ht="18">
      <c r="A7" s="27" t="s">
        <v>86</v>
      </c>
      <c r="B7" s="28">
        <v>3</v>
      </c>
      <c r="C7" s="26" t="str">
        <f>2!G43</f>
        <v>Шайхутдинов Артур</v>
      </c>
      <c r="D7" s="25"/>
      <c r="E7" s="25"/>
      <c r="F7" s="25"/>
      <c r="G7" s="25"/>
      <c r="H7" s="25"/>
      <c r="I7" s="25"/>
    </row>
    <row r="8" spans="1:9" ht="18">
      <c r="A8" s="27" t="s">
        <v>80</v>
      </c>
      <c r="B8" s="28">
        <v>4</v>
      </c>
      <c r="C8" s="26" t="str">
        <f>2!G51</f>
        <v>Ключников Артем</v>
      </c>
      <c r="D8" s="25"/>
      <c r="E8" s="25"/>
      <c r="F8" s="25"/>
      <c r="G8" s="25"/>
      <c r="H8" s="25"/>
      <c r="I8" s="25"/>
    </row>
    <row r="9" spans="1:9" ht="18">
      <c r="A9" s="27" t="s">
        <v>87</v>
      </c>
      <c r="B9" s="28">
        <v>5</v>
      </c>
      <c r="C9" s="26" t="str">
        <f>2!C55</f>
        <v>Нестеренко Георгий</v>
      </c>
      <c r="D9" s="25"/>
      <c r="E9" s="25"/>
      <c r="F9" s="25"/>
      <c r="G9" s="25"/>
      <c r="H9" s="25"/>
      <c r="I9" s="25"/>
    </row>
    <row r="10" spans="1:9" ht="18">
      <c r="A10" s="27" t="s">
        <v>81</v>
      </c>
      <c r="B10" s="28">
        <v>6</v>
      </c>
      <c r="C10" s="26" t="str">
        <f>2!C57</f>
        <v>Вафин Егор</v>
      </c>
      <c r="D10" s="25"/>
      <c r="E10" s="25"/>
      <c r="F10" s="25"/>
      <c r="G10" s="25"/>
      <c r="H10" s="25"/>
      <c r="I10" s="25"/>
    </row>
    <row r="11" spans="1:9" ht="18">
      <c r="A11" s="27" t="s">
        <v>72</v>
      </c>
      <c r="B11" s="28">
        <v>7</v>
      </c>
      <c r="C11" s="26" t="str">
        <f>2!C60</f>
        <v>Мазитов Шамиль</v>
      </c>
      <c r="D11" s="25"/>
      <c r="E11" s="25"/>
      <c r="F11" s="25"/>
      <c r="G11" s="25"/>
      <c r="H11" s="25"/>
      <c r="I11" s="25"/>
    </row>
    <row r="12" spans="1:9" ht="18">
      <c r="A12" s="27" t="s">
        <v>88</v>
      </c>
      <c r="B12" s="28">
        <v>8</v>
      </c>
      <c r="C12" s="26" t="str">
        <f>2!C62</f>
        <v>Закареев Али</v>
      </c>
      <c r="D12" s="25"/>
      <c r="E12" s="25"/>
      <c r="F12" s="25"/>
      <c r="G12" s="25"/>
      <c r="H12" s="25"/>
      <c r="I12" s="25"/>
    </row>
    <row r="13" spans="1:9" ht="18">
      <c r="A13" s="27" t="s">
        <v>89</v>
      </c>
      <c r="B13" s="28">
        <v>9</v>
      </c>
      <c r="C13" s="26" t="str">
        <f>2!G57</f>
        <v>Валинуров Денис</v>
      </c>
      <c r="D13" s="25"/>
      <c r="E13" s="25"/>
      <c r="F13" s="25"/>
      <c r="G13" s="25"/>
      <c r="H13" s="25"/>
      <c r="I13" s="25"/>
    </row>
    <row r="14" spans="1:9" ht="18">
      <c r="A14" s="27" t="s">
        <v>90</v>
      </c>
      <c r="B14" s="28">
        <v>10</v>
      </c>
      <c r="C14" s="26" t="str">
        <f>2!G60</f>
        <v>Саитов Эмиль</v>
      </c>
      <c r="D14" s="25"/>
      <c r="E14" s="25"/>
      <c r="F14" s="25"/>
      <c r="G14" s="25"/>
      <c r="H14" s="25"/>
      <c r="I14" s="25"/>
    </row>
    <row r="15" spans="1:9" ht="18">
      <c r="A15" s="27" t="s">
        <v>91</v>
      </c>
      <c r="B15" s="28">
        <v>11</v>
      </c>
      <c r="C15" s="26" t="str">
        <f>2!G64</f>
        <v>Грошев Юрий</v>
      </c>
      <c r="D15" s="25"/>
      <c r="E15" s="25"/>
      <c r="F15" s="25"/>
      <c r="G15" s="25"/>
      <c r="H15" s="25"/>
      <c r="I15" s="25"/>
    </row>
    <row r="16" spans="1:9" ht="18">
      <c r="A16" s="27" t="s">
        <v>82</v>
      </c>
      <c r="B16" s="28">
        <v>12</v>
      </c>
      <c r="C16" s="26" t="str">
        <f>2!G66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2!D67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2!D70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2!G69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2!G71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2009-07-11T12:30:54Z</cp:lastPrinted>
  <dcterms:created xsi:type="dcterms:W3CDTF">2008-02-03T08:28:10Z</dcterms:created>
  <dcterms:modified xsi:type="dcterms:W3CDTF">2009-07-13T03:44:37Z</dcterms:modified>
  <cp:category/>
  <cp:version/>
  <cp:contentType/>
  <cp:contentStatus/>
</cp:coreProperties>
</file>